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c3s\Dropbox\Dilip\Presentations\Uncertainty Templates\"/>
    </mc:Choice>
  </mc:AlternateContent>
  <xr:revisionPtr revIDLastSave="0" documentId="13_ncr:1_{B6DC54F8-C639-4929-895E-B38F02196157}" xr6:coauthVersionLast="47" xr6:coauthVersionMax="47" xr10:uidLastSave="{00000000-0000-0000-0000-000000000000}"/>
  <bookViews>
    <workbookView xWindow="-120" yWindow="-120" windowWidth="23280" windowHeight="14880" xr2:uid="{B7C42A3A-6EC1-4B2F-BCC5-13217CBD410F}"/>
  </bookViews>
  <sheets>
    <sheet name="RISK" sheetId="1" r:id="rId1"/>
  </sheets>
  <externalReferences>
    <externalReference r:id="rId2"/>
    <externalReference r:id="rId3"/>
  </externalReferences>
  <definedNames>
    <definedName name="Distribution">'[1]Triple Point Example'!$K$1:$L$11</definedName>
    <definedName name="Divisor">#REF!</definedName>
    <definedName name="Divisor_ANOVA">[2]Uncertainty_ANOVA!$BA$1:$BB$12</definedName>
    <definedName name="_xlnm.Print_Area" localSheetId="0">RISK!$A$1:$N$25</definedName>
    <definedName name="Yes_N0">[2]Uncertainty_ANOVA!$BC$1:$BC$2</definedName>
    <definedName name="YN" localSheetId="0">#REF!</definedName>
    <definedName name="Y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8" i="1" l="1"/>
  <c r="C84" i="1"/>
  <c r="H81" i="1"/>
  <c r="G81" i="1"/>
  <c r="F81" i="1"/>
  <c r="E81" i="1"/>
  <c r="H80" i="1"/>
  <c r="G80" i="1"/>
  <c r="F80" i="1"/>
  <c r="E80" i="1"/>
  <c r="C21" i="1"/>
  <c r="C20" i="1"/>
  <c r="C12" i="1"/>
  <c r="C11" i="1"/>
  <c r="U3" i="1" s="1"/>
  <c r="V3" i="1" s="1"/>
  <c r="W3" i="1" s="1"/>
  <c r="S4" i="1" s="1"/>
  <c r="C10" i="1"/>
  <c r="C9" i="1"/>
  <c r="C8" i="1" s="1"/>
  <c r="S7" i="1"/>
  <c r="D7" i="1"/>
  <c r="S6" i="1"/>
  <c r="D6" i="1"/>
  <c r="S5" i="1"/>
  <c r="S3" i="1"/>
  <c r="D3" i="1"/>
  <c r="S2" i="1"/>
  <c r="I2" i="1"/>
  <c r="D5" i="1" s="1"/>
  <c r="C29" i="1"/>
  <c r="C32" i="1"/>
  <c r="C30" i="1"/>
  <c r="C31" i="1"/>
  <c r="C28" i="1"/>
  <c r="B89" i="1" l="1"/>
  <c r="B90" i="1" s="1"/>
  <c r="G84" i="1"/>
  <c r="D9" i="1"/>
  <c r="G85" i="1"/>
  <c r="C89" i="1"/>
  <c r="C88" i="1"/>
  <c r="D4" i="1"/>
  <c r="D12" i="1" s="1"/>
  <c r="C90" i="1" l="1"/>
  <c r="B91" i="1"/>
  <c r="D11" i="1"/>
  <c r="F84" i="1"/>
  <c r="F85" i="1"/>
  <c r="D10" i="1"/>
  <c r="D8" i="1" s="1"/>
  <c r="B92" i="1" l="1"/>
  <c r="C91" i="1"/>
  <c r="B93" i="1" l="1"/>
  <c r="C92" i="1"/>
  <c r="B94" i="1" l="1"/>
  <c r="C93" i="1"/>
  <c r="C94" i="1" l="1"/>
  <c r="B95" i="1"/>
  <c r="B96" i="1" l="1"/>
  <c r="C95" i="1"/>
  <c r="B97" i="1" l="1"/>
  <c r="C96" i="1"/>
  <c r="B98" i="1" l="1"/>
  <c r="C97" i="1"/>
  <c r="B99" i="1" l="1"/>
  <c r="C98" i="1"/>
  <c r="B100" i="1" l="1"/>
  <c r="C99" i="1"/>
  <c r="B101" i="1" l="1"/>
  <c r="C100" i="1"/>
  <c r="B102" i="1" l="1"/>
  <c r="C101" i="1"/>
  <c r="C102" i="1" l="1"/>
  <c r="B103" i="1"/>
  <c r="B104" i="1" l="1"/>
  <c r="C103" i="1"/>
  <c r="B105" i="1" l="1"/>
  <c r="C104" i="1"/>
  <c r="B106" i="1" l="1"/>
  <c r="C105" i="1"/>
  <c r="B107" i="1" l="1"/>
  <c r="C106" i="1"/>
  <c r="B108" i="1" l="1"/>
  <c r="C107" i="1"/>
  <c r="B109" i="1" l="1"/>
  <c r="C108" i="1"/>
  <c r="B110" i="1" l="1"/>
  <c r="C109" i="1"/>
  <c r="C110" i="1" l="1"/>
  <c r="B111" i="1"/>
  <c r="B112" i="1" l="1"/>
  <c r="C111" i="1"/>
  <c r="B113" i="1" l="1"/>
  <c r="C112" i="1"/>
  <c r="B114" i="1" l="1"/>
  <c r="C113" i="1"/>
  <c r="C114" i="1" l="1"/>
  <c r="B115" i="1"/>
  <c r="B116" i="1" l="1"/>
  <c r="C115" i="1"/>
  <c r="B117" i="1" l="1"/>
  <c r="C116" i="1"/>
  <c r="B118" i="1" l="1"/>
  <c r="C117" i="1"/>
  <c r="C118" i="1" l="1"/>
  <c r="B119" i="1"/>
  <c r="B120" i="1" l="1"/>
  <c r="C119" i="1"/>
  <c r="B121" i="1" l="1"/>
  <c r="C120" i="1"/>
  <c r="B122" i="1" l="1"/>
  <c r="C121" i="1"/>
  <c r="B123" i="1" l="1"/>
  <c r="C122" i="1"/>
  <c r="B124" i="1" l="1"/>
  <c r="C123" i="1"/>
  <c r="B125" i="1" l="1"/>
  <c r="C124" i="1"/>
  <c r="B126" i="1" l="1"/>
  <c r="C125" i="1"/>
  <c r="C126" i="1" l="1"/>
  <c r="B127" i="1"/>
  <c r="B128" i="1" l="1"/>
  <c r="C127" i="1"/>
  <c r="B129" i="1" l="1"/>
  <c r="C128" i="1"/>
  <c r="B130" i="1" l="1"/>
  <c r="C129" i="1"/>
  <c r="B131" i="1" l="1"/>
  <c r="C130" i="1"/>
  <c r="B132" i="1" l="1"/>
  <c r="C131" i="1"/>
  <c r="B133" i="1" l="1"/>
  <c r="C132" i="1"/>
  <c r="B134" i="1" l="1"/>
  <c r="C133" i="1"/>
  <c r="B135" i="1" l="1"/>
  <c r="C134" i="1"/>
  <c r="B136" i="1" l="1"/>
  <c r="C135" i="1"/>
  <c r="B137" i="1" l="1"/>
  <c r="C136" i="1"/>
  <c r="B138" i="1" l="1"/>
  <c r="C137" i="1"/>
  <c r="C138" i="1" l="1"/>
  <c r="B139" i="1"/>
  <c r="B140" i="1" l="1"/>
  <c r="C139" i="1"/>
  <c r="B141" i="1" l="1"/>
  <c r="C140" i="1"/>
  <c r="B142" i="1" l="1"/>
  <c r="C141" i="1"/>
  <c r="C142" i="1" l="1"/>
  <c r="B143" i="1"/>
  <c r="B144" i="1" l="1"/>
  <c r="C143" i="1"/>
  <c r="B145" i="1" l="1"/>
  <c r="C144" i="1"/>
  <c r="B146" i="1" l="1"/>
  <c r="C145" i="1"/>
  <c r="B147" i="1" l="1"/>
  <c r="C146" i="1"/>
  <c r="B148" i="1" l="1"/>
  <c r="C147" i="1"/>
  <c r="B149" i="1" l="1"/>
  <c r="C148" i="1"/>
  <c r="B150" i="1" l="1"/>
  <c r="C149" i="1"/>
  <c r="C150" i="1" l="1"/>
  <c r="B151" i="1"/>
  <c r="B152" i="1" l="1"/>
  <c r="C151" i="1"/>
  <c r="B153" i="1" l="1"/>
  <c r="C152" i="1"/>
  <c r="B154" i="1" l="1"/>
  <c r="C153" i="1"/>
  <c r="C154" i="1" l="1"/>
  <c r="B155" i="1"/>
  <c r="B156" i="1" l="1"/>
  <c r="C155" i="1"/>
  <c r="B157" i="1" l="1"/>
  <c r="C156" i="1"/>
  <c r="B158" i="1" l="1"/>
  <c r="C157" i="1"/>
  <c r="C158" i="1" l="1"/>
  <c r="B159" i="1"/>
  <c r="B160" i="1" l="1"/>
  <c r="C159" i="1"/>
  <c r="B161" i="1" l="1"/>
  <c r="C160" i="1"/>
  <c r="C161" i="1" l="1"/>
  <c r="B162" i="1"/>
  <c r="C162" i="1" l="1"/>
  <c r="B163" i="1"/>
  <c r="B164" i="1" l="1"/>
  <c r="C163" i="1"/>
  <c r="B165" i="1" l="1"/>
  <c r="C164" i="1"/>
  <c r="C165" i="1" l="1"/>
  <c r="B166" i="1"/>
  <c r="B167" i="1" l="1"/>
  <c r="C166" i="1"/>
  <c r="C167" i="1" l="1"/>
  <c r="B168" i="1"/>
  <c r="B169" i="1" l="1"/>
  <c r="C168" i="1"/>
  <c r="C169" i="1" l="1"/>
  <c r="B170" i="1"/>
  <c r="B171" i="1" l="1"/>
  <c r="C170" i="1"/>
  <c r="C171" i="1" l="1"/>
  <c r="B172" i="1"/>
  <c r="B173" i="1" l="1"/>
  <c r="C172" i="1"/>
  <c r="C173" i="1" l="1"/>
  <c r="B174" i="1"/>
  <c r="B175" i="1" l="1"/>
  <c r="C174" i="1"/>
  <c r="B176" i="1" l="1"/>
  <c r="C175" i="1"/>
  <c r="C176" i="1" l="1"/>
  <c r="B177" i="1"/>
  <c r="C177" i="1" l="1"/>
  <c r="B178" i="1"/>
  <c r="B179" i="1" l="1"/>
  <c r="C178" i="1"/>
  <c r="B180" i="1" l="1"/>
  <c r="C179" i="1"/>
  <c r="C180" i="1" l="1"/>
  <c r="B181" i="1"/>
  <c r="C181" i="1" l="1"/>
  <c r="B182" i="1"/>
  <c r="B183" i="1" l="1"/>
  <c r="C182" i="1"/>
  <c r="B184" i="1" l="1"/>
  <c r="C183" i="1"/>
  <c r="B185" i="1" l="1"/>
  <c r="C184" i="1"/>
  <c r="C185" i="1" l="1"/>
  <c r="B186" i="1"/>
  <c r="B187" i="1" l="1"/>
  <c r="C186" i="1"/>
  <c r="B188" i="1" l="1"/>
  <c r="C187" i="1"/>
  <c r="C78" i="1"/>
  <c r="B189" i="1" l="1"/>
  <c r="C188" i="1"/>
  <c r="C79" i="1"/>
  <c r="C189" i="1" l="1"/>
  <c r="B190" i="1"/>
  <c r="B191" i="1" l="1"/>
  <c r="C190" i="1"/>
  <c r="B192" i="1" l="1"/>
  <c r="C191" i="1"/>
  <c r="B193" i="1" l="1"/>
  <c r="C192" i="1"/>
  <c r="C193" i="1" l="1"/>
  <c r="B194" i="1"/>
  <c r="C194" i="1" l="1"/>
  <c r="B195" i="1"/>
  <c r="B196" i="1" l="1"/>
  <c r="C195" i="1"/>
  <c r="B197" i="1" l="1"/>
  <c r="C196" i="1"/>
  <c r="C197" i="1" l="1"/>
  <c r="B198" i="1"/>
  <c r="B199" i="1" l="1"/>
  <c r="C198" i="1"/>
  <c r="C199" i="1" l="1"/>
  <c r="B200" i="1"/>
  <c r="B201" i="1" l="1"/>
  <c r="C200" i="1"/>
  <c r="C201" i="1" l="1"/>
  <c r="B202" i="1"/>
  <c r="B203" i="1" l="1"/>
  <c r="C202" i="1"/>
  <c r="C203" i="1" l="1"/>
  <c r="B204" i="1"/>
  <c r="B205" i="1" l="1"/>
  <c r="C204" i="1"/>
  <c r="C205" i="1" l="1"/>
  <c r="B206" i="1"/>
  <c r="B207" i="1" l="1"/>
  <c r="C206" i="1"/>
  <c r="B208" i="1" l="1"/>
  <c r="C207" i="1"/>
  <c r="B209" i="1" l="1"/>
  <c r="C208" i="1"/>
  <c r="C209" i="1" l="1"/>
  <c r="B210" i="1"/>
  <c r="B211" i="1" l="1"/>
  <c r="C210" i="1"/>
  <c r="B212" i="1" l="1"/>
  <c r="C211" i="1"/>
  <c r="C212" i="1" l="1"/>
  <c r="B213" i="1"/>
  <c r="C213" i="1" l="1"/>
  <c r="B214" i="1"/>
  <c r="B215" i="1" l="1"/>
  <c r="C214" i="1"/>
  <c r="B216" i="1" l="1"/>
  <c r="C215" i="1"/>
  <c r="B217" i="1" l="1"/>
  <c r="C216" i="1"/>
  <c r="C217" i="1" l="1"/>
  <c r="B218" i="1"/>
  <c r="B219" i="1" l="1"/>
  <c r="C218" i="1"/>
  <c r="B220" i="1" l="1"/>
  <c r="C219" i="1"/>
  <c r="B221" i="1" l="1"/>
  <c r="C220" i="1"/>
  <c r="C221" i="1" l="1"/>
  <c r="B222" i="1"/>
  <c r="C222" i="1" l="1"/>
  <c r="B223" i="1"/>
  <c r="B224" i="1" l="1"/>
  <c r="C223" i="1"/>
  <c r="B225" i="1" l="1"/>
  <c r="C224" i="1"/>
  <c r="C225" i="1" l="1"/>
  <c r="B226" i="1"/>
  <c r="C226" i="1" l="1"/>
  <c r="B227" i="1"/>
  <c r="B228" i="1" l="1"/>
  <c r="C227" i="1"/>
  <c r="B229" i="1" l="1"/>
  <c r="C228" i="1"/>
  <c r="C229" i="1" l="1"/>
  <c r="B230" i="1"/>
  <c r="B231" i="1" l="1"/>
  <c r="C230" i="1"/>
  <c r="B232" i="1" l="1"/>
  <c r="C231" i="1"/>
  <c r="B233" i="1" l="1"/>
  <c r="C232" i="1"/>
  <c r="C233" i="1" l="1"/>
  <c r="B234" i="1"/>
  <c r="B235" i="1" l="1"/>
  <c r="C234" i="1"/>
  <c r="C235" i="1" l="1"/>
  <c r="B236" i="1"/>
  <c r="B237" i="1" l="1"/>
  <c r="C236" i="1"/>
  <c r="C237" i="1" l="1"/>
  <c r="B238" i="1"/>
  <c r="B239" i="1" l="1"/>
  <c r="C238" i="1"/>
  <c r="B240" i="1" l="1"/>
  <c r="C239" i="1"/>
  <c r="C240" i="1" l="1"/>
  <c r="B241" i="1"/>
  <c r="C241" i="1" l="1"/>
  <c r="B242" i="1"/>
  <c r="B243" i="1" l="1"/>
  <c r="C242" i="1"/>
  <c r="B244" i="1" l="1"/>
  <c r="C243" i="1"/>
  <c r="C244" i="1" l="1"/>
  <c r="B245" i="1"/>
  <c r="C245" i="1" l="1"/>
  <c r="B246" i="1"/>
  <c r="B247" i="1" l="1"/>
  <c r="C246" i="1"/>
  <c r="B248" i="1" l="1"/>
  <c r="C247" i="1"/>
  <c r="B249" i="1" l="1"/>
  <c r="C248" i="1"/>
  <c r="C249" i="1" l="1"/>
  <c r="B250" i="1"/>
  <c r="B251" i="1" l="1"/>
  <c r="C250" i="1"/>
  <c r="B252" i="1" l="1"/>
  <c r="C251" i="1"/>
  <c r="B253" i="1" l="1"/>
  <c r="C252" i="1"/>
  <c r="C253" i="1" l="1"/>
  <c r="B254" i="1"/>
  <c r="B255" i="1" l="1"/>
  <c r="C254" i="1"/>
  <c r="B256" i="1" l="1"/>
  <c r="C255" i="1"/>
  <c r="B257" i="1" l="1"/>
  <c r="C256" i="1"/>
  <c r="C257" i="1" l="1"/>
  <c r="B258" i="1"/>
  <c r="C258" i="1" l="1"/>
  <c r="B259" i="1"/>
  <c r="B260" i="1" l="1"/>
  <c r="C259" i="1"/>
  <c r="B261" i="1" l="1"/>
  <c r="C260" i="1"/>
  <c r="C261" i="1" l="1"/>
  <c r="B262" i="1"/>
  <c r="B263" i="1" l="1"/>
  <c r="C262" i="1"/>
  <c r="B264" i="1" l="1"/>
  <c r="C263" i="1"/>
  <c r="B265" i="1" l="1"/>
  <c r="C264" i="1"/>
  <c r="C265" i="1" l="1"/>
  <c r="B266" i="1"/>
  <c r="B267" i="1" l="1"/>
  <c r="C266" i="1"/>
  <c r="C267" i="1" l="1"/>
  <c r="B268" i="1"/>
  <c r="B269" i="1" l="1"/>
  <c r="C268" i="1"/>
  <c r="C269" i="1" l="1"/>
  <c r="B270" i="1"/>
  <c r="B271" i="1" l="1"/>
  <c r="C270" i="1"/>
  <c r="B272" i="1" l="1"/>
  <c r="C271" i="1"/>
  <c r="B273" i="1" l="1"/>
  <c r="C272" i="1"/>
  <c r="C273" i="1" l="1"/>
  <c r="B274" i="1"/>
  <c r="B275" i="1" l="1"/>
  <c r="C274" i="1"/>
  <c r="B276" i="1" l="1"/>
  <c r="C275" i="1"/>
  <c r="C276" i="1" l="1"/>
  <c r="B277" i="1"/>
  <c r="C277" i="1" l="1"/>
  <c r="B278" i="1"/>
  <c r="B279" i="1" l="1"/>
  <c r="C278" i="1"/>
  <c r="B280" i="1" l="1"/>
  <c r="C279" i="1"/>
  <c r="B281" i="1" l="1"/>
  <c r="C280" i="1"/>
  <c r="C281" i="1" l="1"/>
  <c r="B282" i="1"/>
  <c r="B283" i="1" l="1"/>
  <c r="C282" i="1"/>
  <c r="B284" i="1" l="1"/>
  <c r="C283" i="1"/>
  <c r="B285" i="1" l="1"/>
  <c r="C284" i="1"/>
  <c r="C285" i="1" l="1"/>
  <c r="B286" i="1"/>
  <c r="B287" i="1" l="1"/>
  <c r="C286" i="1"/>
  <c r="C287" i="1" l="1"/>
  <c r="B288" i="1"/>
  <c r="B289" i="1" l="1"/>
  <c r="C288" i="1"/>
  <c r="C289" i="1" l="1"/>
  <c r="B290" i="1"/>
  <c r="B291" i="1" l="1"/>
  <c r="C290" i="1"/>
  <c r="C291" i="1" l="1"/>
  <c r="B292" i="1"/>
  <c r="B293" i="1" l="1"/>
  <c r="C292" i="1"/>
  <c r="C293" i="1" l="1"/>
  <c r="B294" i="1"/>
  <c r="B295" i="1" l="1"/>
  <c r="C294" i="1"/>
  <c r="B296" i="1" l="1"/>
  <c r="C295" i="1"/>
  <c r="B297" i="1" l="1"/>
  <c r="C296" i="1"/>
  <c r="C297" i="1" l="1"/>
  <c r="B298" i="1"/>
  <c r="B299" i="1" l="1"/>
  <c r="C298" i="1"/>
  <c r="B300" i="1" l="1"/>
  <c r="C299" i="1"/>
  <c r="B301" i="1" l="1"/>
  <c r="C300" i="1"/>
  <c r="C301" i="1" l="1"/>
  <c r="B302" i="1"/>
  <c r="B303" i="1" l="1"/>
  <c r="C302" i="1"/>
  <c r="B304" i="1" l="1"/>
  <c r="C303" i="1"/>
  <c r="B305" i="1" l="1"/>
  <c r="C304" i="1"/>
  <c r="C305" i="1" l="1"/>
  <c r="B306" i="1"/>
  <c r="B307" i="1" l="1"/>
  <c r="C306" i="1"/>
  <c r="B308" i="1" l="1"/>
  <c r="C307" i="1"/>
  <c r="B309" i="1" l="1"/>
  <c r="C308" i="1"/>
  <c r="C309" i="1" l="1"/>
  <c r="B310" i="1"/>
  <c r="B311" i="1" l="1"/>
  <c r="C310" i="1"/>
  <c r="B312" i="1" l="1"/>
  <c r="C311" i="1"/>
  <c r="B313" i="1" l="1"/>
  <c r="C312" i="1"/>
  <c r="C313" i="1" l="1"/>
  <c r="B314" i="1"/>
  <c r="B315" i="1" l="1"/>
  <c r="C314" i="1"/>
  <c r="B316" i="1" l="1"/>
  <c r="C315" i="1"/>
  <c r="B317" i="1" l="1"/>
  <c r="C316" i="1"/>
  <c r="B318" i="1" l="1"/>
  <c r="C317" i="1"/>
  <c r="B319" i="1" l="1"/>
  <c r="C318" i="1"/>
  <c r="B320" i="1" l="1"/>
  <c r="C319" i="1"/>
  <c r="B321" i="1" l="1"/>
  <c r="C320" i="1"/>
  <c r="B322" i="1" l="1"/>
  <c r="C321" i="1"/>
  <c r="C322" i="1" l="1"/>
  <c r="B323" i="1"/>
  <c r="C323" i="1" l="1"/>
  <c r="B324" i="1"/>
  <c r="B325" i="1" l="1"/>
  <c r="C324" i="1"/>
  <c r="C325" i="1" l="1"/>
  <c r="B326" i="1"/>
  <c r="B327" i="1" l="1"/>
  <c r="C326" i="1"/>
  <c r="B328" i="1" l="1"/>
  <c r="C327" i="1"/>
  <c r="B329" i="1" l="1"/>
  <c r="C328" i="1"/>
  <c r="B330" i="1" l="1"/>
  <c r="C329" i="1"/>
  <c r="B331" i="1" l="1"/>
  <c r="C330" i="1"/>
  <c r="C331" i="1" l="1"/>
  <c r="B332" i="1"/>
  <c r="B333" i="1" l="1"/>
  <c r="C332" i="1"/>
  <c r="B334" i="1" l="1"/>
  <c r="C333" i="1"/>
  <c r="C334" i="1" l="1"/>
  <c r="B335" i="1"/>
  <c r="B336" i="1" l="1"/>
  <c r="C335" i="1"/>
  <c r="B337" i="1" l="1"/>
  <c r="C336" i="1"/>
  <c r="B338" i="1" l="1"/>
  <c r="C337" i="1"/>
  <c r="B339" i="1" l="1"/>
  <c r="C338" i="1"/>
  <c r="B340" i="1" l="1"/>
  <c r="C339" i="1"/>
  <c r="B341" i="1" l="1"/>
  <c r="C340" i="1"/>
  <c r="B342" i="1" l="1"/>
  <c r="C341" i="1"/>
  <c r="B343" i="1" l="1"/>
  <c r="C342" i="1"/>
  <c r="C343" i="1" l="1"/>
  <c r="B344" i="1"/>
  <c r="B345" i="1" l="1"/>
  <c r="C344" i="1"/>
  <c r="C345" i="1" l="1"/>
  <c r="B346" i="1"/>
  <c r="C346" i="1" l="1"/>
  <c r="B347" i="1"/>
  <c r="B348" i="1" l="1"/>
  <c r="C347" i="1"/>
  <c r="B349" i="1" l="1"/>
  <c r="C348" i="1"/>
  <c r="B350" i="1" l="1"/>
  <c r="C349" i="1"/>
  <c r="B351" i="1" l="1"/>
  <c r="C350" i="1"/>
  <c r="B352" i="1" l="1"/>
  <c r="C351" i="1"/>
  <c r="B353" i="1" l="1"/>
  <c r="C352" i="1"/>
  <c r="C353" i="1" l="1"/>
  <c r="B354" i="1"/>
  <c r="C354" i="1" l="1"/>
  <c r="B355" i="1"/>
  <c r="B356" i="1" l="1"/>
  <c r="C355" i="1"/>
  <c r="B357" i="1" l="1"/>
  <c r="C356" i="1"/>
  <c r="C357" i="1" l="1"/>
  <c r="B358" i="1"/>
  <c r="B359" i="1" l="1"/>
  <c r="C358" i="1"/>
  <c r="B360" i="1" l="1"/>
  <c r="C359" i="1"/>
  <c r="B361" i="1" l="1"/>
  <c r="C360" i="1"/>
  <c r="B362" i="1" l="1"/>
  <c r="C361" i="1"/>
  <c r="B363" i="1" l="1"/>
  <c r="C362" i="1"/>
  <c r="C363" i="1" l="1"/>
  <c r="B364" i="1"/>
  <c r="B365" i="1" l="1"/>
  <c r="C364" i="1"/>
  <c r="B366" i="1" l="1"/>
  <c r="C365" i="1"/>
  <c r="C366" i="1" l="1"/>
  <c r="B367" i="1"/>
  <c r="B368" i="1" l="1"/>
  <c r="C367" i="1"/>
  <c r="B369" i="1" l="1"/>
  <c r="C368" i="1"/>
  <c r="B370" i="1" l="1"/>
  <c r="C369" i="1"/>
  <c r="B371" i="1" l="1"/>
  <c r="C370" i="1"/>
  <c r="C371" i="1" l="1"/>
  <c r="B372" i="1"/>
  <c r="B373" i="1" l="1"/>
  <c r="C372" i="1"/>
  <c r="B374" i="1" l="1"/>
  <c r="C373" i="1"/>
  <c r="B375" i="1" l="1"/>
  <c r="C374" i="1"/>
  <c r="B376" i="1" l="1"/>
  <c r="C375" i="1"/>
  <c r="B377" i="1" l="1"/>
  <c r="C376" i="1"/>
  <c r="C377" i="1" l="1"/>
  <c r="B378" i="1"/>
  <c r="C378" i="1" l="1"/>
  <c r="B379" i="1"/>
  <c r="B380" i="1" l="1"/>
  <c r="C379" i="1"/>
  <c r="B381" i="1" l="1"/>
  <c r="C380" i="1"/>
  <c r="B382" i="1" l="1"/>
  <c r="C381" i="1"/>
  <c r="B383" i="1" l="1"/>
  <c r="C382" i="1"/>
  <c r="B384" i="1" l="1"/>
  <c r="C383" i="1"/>
  <c r="B385" i="1" l="1"/>
  <c r="C384" i="1"/>
  <c r="B386" i="1" l="1"/>
  <c r="C385" i="1"/>
  <c r="C386" i="1" l="1"/>
  <c r="B387" i="1"/>
  <c r="C387" i="1" l="1"/>
  <c r="B388" i="1"/>
  <c r="B389" i="1" l="1"/>
  <c r="C388" i="1"/>
  <c r="B390" i="1" l="1"/>
  <c r="C389" i="1"/>
  <c r="B391" i="1" l="1"/>
  <c r="C390" i="1"/>
  <c r="B392" i="1" l="1"/>
  <c r="C391" i="1"/>
  <c r="B393" i="1" l="1"/>
  <c r="C392" i="1"/>
  <c r="B394" i="1" l="1"/>
  <c r="C393" i="1"/>
  <c r="B395" i="1" l="1"/>
  <c r="C394" i="1"/>
  <c r="C395" i="1" l="1"/>
  <c r="B396" i="1"/>
  <c r="B397" i="1" l="1"/>
  <c r="C396" i="1"/>
  <c r="B398" i="1" l="1"/>
  <c r="C397" i="1"/>
  <c r="B399" i="1" l="1"/>
  <c r="C398" i="1"/>
  <c r="B400" i="1" l="1"/>
  <c r="C399" i="1"/>
  <c r="B401" i="1" l="1"/>
  <c r="C400" i="1"/>
  <c r="C401" i="1" l="1"/>
  <c r="B402" i="1"/>
  <c r="B403" i="1" l="1"/>
  <c r="C402" i="1"/>
  <c r="B404" i="1" l="1"/>
  <c r="C403" i="1"/>
  <c r="B405" i="1" l="1"/>
  <c r="C404" i="1"/>
  <c r="B406" i="1" l="1"/>
  <c r="C405" i="1"/>
  <c r="B407" i="1" l="1"/>
  <c r="C406" i="1"/>
  <c r="B408" i="1" l="1"/>
  <c r="C407" i="1"/>
  <c r="B409" i="1" l="1"/>
  <c r="C408" i="1"/>
  <c r="C409" i="1" l="1"/>
  <c r="B410" i="1"/>
  <c r="C410" i="1" l="1"/>
  <c r="B411" i="1"/>
  <c r="B412" i="1" l="1"/>
  <c r="C411" i="1"/>
  <c r="B413" i="1" l="1"/>
  <c r="C412" i="1"/>
  <c r="B414" i="1" l="1"/>
  <c r="C413" i="1"/>
  <c r="B415" i="1" l="1"/>
  <c r="C414" i="1"/>
  <c r="B416" i="1" l="1"/>
  <c r="C415" i="1"/>
  <c r="B417" i="1" l="1"/>
  <c r="C416" i="1"/>
  <c r="B418" i="1" l="1"/>
  <c r="C417" i="1"/>
  <c r="C418" i="1" l="1"/>
  <c r="B419" i="1"/>
  <c r="C419" i="1" l="1"/>
  <c r="B420" i="1"/>
  <c r="B421" i="1" l="1"/>
  <c r="C420" i="1"/>
  <c r="B422" i="1" l="1"/>
  <c r="C421" i="1"/>
  <c r="B423" i="1" l="1"/>
  <c r="C422" i="1"/>
  <c r="B424" i="1" l="1"/>
  <c r="C423" i="1"/>
  <c r="B425" i="1" l="1"/>
  <c r="C424" i="1"/>
  <c r="B426" i="1" l="1"/>
  <c r="C425" i="1"/>
  <c r="B427" i="1" l="1"/>
  <c r="C426" i="1"/>
  <c r="C427" i="1" l="1"/>
  <c r="B428" i="1"/>
  <c r="B429" i="1" l="1"/>
  <c r="C428" i="1"/>
  <c r="B430" i="1" l="1"/>
  <c r="C429" i="1"/>
  <c r="B431" i="1" l="1"/>
  <c r="C430" i="1"/>
  <c r="B432" i="1" l="1"/>
  <c r="C431" i="1"/>
  <c r="B433" i="1" l="1"/>
  <c r="C432" i="1"/>
  <c r="C433" i="1" l="1"/>
  <c r="B434" i="1"/>
  <c r="B435" i="1" l="1"/>
  <c r="C434" i="1"/>
  <c r="B436" i="1" l="1"/>
  <c r="C435" i="1"/>
  <c r="B437" i="1" l="1"/>
  <c r="C436" i="1"/>
  <c r="B438" i="1" l="1"/>
  <c r="C437" i="1"/>
  <c r="B439" i="1" l="1"/>
  <c r="C438" i="1"/>
  <c r="B440" i="1" l="1"/>
  <c r="C439" i="1"/>
  <c r="B441" i="1" l="1"/>
  <c r="C440" i="1"/>
  <c r="C441" i="1" l="1"/>
  <c r="B442" i="1"/>
  <c r="C442" i="1" l="1"/>
  <c r="B443" i="1"/>
  <c r="B444" i="1" l="1"/>
  <c r="C443" i="1"/>
  <c r="B445" i="1" l="1"/>
  <c r="C444" i="1"/>
  <c r="B446" i="1" l="1"/>
  <c r="C445" i="1"/>
  <c r="B447" i="1" l="1"/>
  <c r="C446" i="1"/>
  <c r="B448" i="1" l="1"/>
  <c r="C447" i="1"/>
  <c r="B449" i="1" l="1"/>
  <c r="C448" i="1"/>
  <c r="B450" i="1" l="1"/>
  <c r="C449" i="1"/>
  <c r="C450" i="1" l="1"/>
  <c r="B451" i="1"/>
  <c r="C451" i="1" l="1"/>
  <c r="B452" i="1"/>
  <c r="B453" i="1" l="1"/>
  <c r="C452" i="1"/>
  <c r="B454" i="1" l="1"/>
  <c r="C453" i="1"/>
  <c r="B455" i="1" l="1"/>
  <c r="C454" i="1"/>
  <c r="B456" i="1" l="1"/>
  <c r="C455" i="1"/>
  <c r="B457" i="1" l="1"/>
  <c r="C456" i="1"/>
  <c r="B458" i="1" l="1"/>
  <c r="C457" i="1"/>
  <c r="B459" i="1" l="1"/>
  <c r="C458" i="1"/>
  <c r="C459" i="1" l="1"/>
  <c r="B460" i="1"/>
  <c r="B461" i="1" l="1"/>
  <c r="C460" i="1"/>
  <c r="B462" i="1" l="1"/>
  <c r="C461" i="1"/>
  <c r="B463" i="1" l="1"/>
  <c r="C462" i="1"/>
  <c r="B464" i="1" l="1"/>
  <c r="C463" i="1"/>
  <c r="B465" i="1" l="1"/>
  <c r="C464" i="1"/>
  <c r="C465" i="1" l="1"/>
  <c r="B466" i="1"/>
  <c r="B467" i="1" l="1"/>
  <c r="C466" i="1"/>
  <c r="B468" i="1" l="1"/>
  <c r="C467" i="1"/>
  <c r="B469" i="1" l="1"/>
  <c r="C468" i="1"/>
  <c r="B470" i="1" l="1"/>
  <c r="C469" i="1"/>
  <c r="B471" i="1" l="1"/>
  <c r="C470" i="1"/>
  <c r="B472" i="1" l="1"/>
  <c r="C471" i="1"/>
  <c r="B473" i="1" l="1"/>
  <c r="C472" i="1"/>
  <c r="C473" i="1" l="1"/>
  <c r="B474" i="1"/>
  <c r="C474" i="1" l="1"/>
  <c r="B475" i="1"/>
  <c r="B476" i="1" l="1"/>
  <c r="C475" i="1"/>
  <c r="B477" i="1" l="1"/>
  <c r="C476" i="1"/>
  <c r="B478" i="1" l="1"/>
  <c r="C477" i="1"/>
  <c r="B479" i="1" l="1"/>
  <c r="C478" i="1"/>
  <c r="B480" i="1" l="1"/>
  <c r="C479" i="1"/>
  <c r="B481" i="1" l="1"/>
  <c r="C480" i="1"/>
  <c r="B482" i="1" l="1"/>
  <c r="C481" i="1"/>
  <c r="C482" i="1" l="1"/>
  <c r="B483" i="1"/>
  <c r="B484" i="1" l="1"/>
  <c r="C483" i="1"/>
  <c r="B485" i="1" l="1"/>
  <c r="C484" i="1"/>
  <c r="B486" i="1" l="1"/>
  <c r="C485" i="1"/>
  <c r="B487" i="1" l="1"/>
  <c r="C486" i="1"/>
  <c r="B488" i="1" l="1"/>
  <c r="C487" i="1"/>
  <c r="B489" i="1" l="1"/>
  <c r="C488" i="1"/>
  <c r="B490" i="1" l="1"/>
  <c r="C489" i="1"/>
  <c r="B491" i="1" l="1"/>
  <c r="C490" i="1"/>
  <c r="C491" i="1" l="1"/>
  <c r="B492" i="1"/>
  <c r="B493" i="1" l="1"/>
  <c r="C492" i="1"/>
  <c r="B494" i="1" l="1"/>
  <c r="C493" i="1"/>
  <c r="B495" i="1" l="1"/>
  <c r="C494" i="1"/>
  <c r="B496" i="1" l="1"/>
  <c r="C495" i="1"/>
  <c r="B497" i="1" l="1"/>
  <c r="C496" i="1"/>
  <c r="B498" i="1" l="1"/>
  <c r="C497" i="1"/>
  <c r="B499" i="1" l="1"/>
  <c r="C498" i="1"/>
  <c r="B500" i="1" l="1"/>
  <c r="C499" i="1"/>
  <c r="B501" i="1" l="1"/>
  <c r="C500" i="1"/>
  <c r="B502" i="1" l="1"/>
  <c r="C501" i="1"/>
  <c r="B503" i="1" l="1"/>
  <c r="C502" i="1"/>
  <c r="B504" i="1" l="1"/>
  <c r="C503" i="1"/>
  <c r="B505" i="1" l="1"/>
  <c r="C504" i="1"/>
  <c r="C505" i="1" l="1"/>
  <c r="B506" i="1"/>
  <c r="B507" i="1" l="1"/>
  <c r="C506" i="1"/>
  <c r="B508" i="1" l="1"/>
  <c r="C507" i="1"/>
  <c r="B509" i="1" l="1"/>
  <c r="C508" i="1"/>
  <c r="B510" i="1" l="1"/>
  <c r="C509" i="1"/>
  <c r="B511" i="1" l="1"/>
  <c r="C510" i="1"/>
  <c r="B512" i="1" l="1"/>
  <c r="C511" i="1"/>
  <c r="B513" i="1" l="1"/>
  <c r="C512" i="1"/>
  <c r="B514" i="1" l="1"/>
  <c r="C513" i="1"/>
  <c r="C514" i="1" l="1"/>
  <c r="B515" i="1"/>
  <c r="B516" i="1" l="1"/>
  <c r="C515" i="1"/>
  <c r="B517" i="1" l="1"/>
  <c r="C516" i="1"/>
  <c r="B518" i="1" l="1"/>
  <c r="C517" i="1"/>
  <c r="B519" i="1" l="1"/>
  <c r="C518" i="1"/>
  <c r="B520" i="1" l="1"/>
  <c r="C519" i="1"/>
  <c r="B521" i="1" l="1"/>
  <c r="C520" i="1"/>
  <c r="B522" i="1" l="1"/>
  <c r="C521" i="1"/>
  <c r="B523" i="1" l="1"/>
  <c r="C522" i="1"/>
  <c r="C523" i="1" l="1"/>
  <c r="B524" i="1"/>
  <c r="B525" i="1" l="1"/>
  <c r="C524" i="1"/>
  <c r="B526" i="1" l="1"/>
  <c r="C525" i="1"/>
  <c r="B527" i="1" l="1"/>
  <c r="C526" i="1"/>
  <c r="B528" i="1" l="1"/>
  <c r="C527" i="1"/>
  <c r="B529" i="1" l="1"/>
  <c r="C528" i="1"/>
  <c r="B530" i="1" l="1"/>
  <c r="C529" i="1"/>
  <c r="B531" i="1" l="1"/>
  <c r="C530" i="1"/>
  <c r="B532" i="1" l="1"/>
  <c r="C531" i="1"/>
  <c r="B533" i="1" l="1"/>
  <c r="C532" i="1"/>
  <c r="B534" i="1" l="1"/>
  <c r="C533" i="1"/>
  <c r="B535" i="1" l="1"/>
  <c r="C534" i="1"/>
  <c r="B536" i="1" l="1"/>
  <c r="C535" i="1"/>
  <c r="B537" i="1" l="1"/>
  <c r="C536" i="1"/>
  <c r="C537" i="1" l="1"/>
  <c r="B538" i="1"/>
  <c r="B539" i="1" l="1"/>
  <c r="C538" i="1"/>
  <c r="B540" i="1" l="1"/>
  <c r="C539" i="1"/>
  <c r="B541" i="1" l="1"/>
  <c r="C540" i="1"/>
  <c r="B542" i="1" l="1"/>
  <c r="C541" i="1"/>
  <c r="B543" i="1" l="1"/>
  <c r="C542" i="1"/>
  <c r="B544" i="1" l="1"/>
  <c r="C543" i="1"/>
  <c r="B545" i="1" l="1"/>
  <c r="C544" i="1"/>
  <c r="B546" i="1" l="1"/>
  <c r="C545" i="1"/>
  <c r="C546" i="1" l="1"/>
  <c r="B547" i="1"/>
  <c r="B548" i="1" l="1"/>
  <c r="C547" i="1"/>
  <c r="B549" i="1" l="1"/>
  <c r="C548" i="1"/>
  <c r="B550" i="1" l="1"/>
  <c r="C549" i="1"/>
  <c r="B551" i="1" l="1"/>
  <c r="C550" i="1"/>
  <c r="B552" i="1" l="1"/>
  <c r="C551" i="1"/>
  <c r="B553" i="1" l="1"/>
  <c r="C552" i="1"/>
  <c r="B554" i="1" l="1"/>
  <c r="C553" i="1"/>
  <c r="B555" i="1" l="1"/>
  <c r="C554" i="1"/>
  <c r="C555" i="1" l="1"/>
  <c r="B556" i="1"/>
  <c r="B557" i="1" l="1"/>
  <c r="C556" i="1"/>
  <c r="B558" i="1" l="1"/>
  <c r="C557" i="1"/>
  <c r="B559" i="1" l="1"/>
  <c r="C558" i="1"/>
  <c r="B560" i="1" l="1"/>
  <c r="C559" i="1"/>
  <c r="B561" i="1" l="1"/>
  <c r="C560" i="1"/>
  <c r="B562" i="1" l="1"/>
  <c r="C561" i="1"/>
  <c r="B563" i="1" l="1"/>
  <c r="C562" i="1"/>
  <c r="B564" i="1" l="1"/>
  <c r="C563" i="1"/>
  <c r="B565" i="1" l="1"/>
  <c r="C564" i="1"/>
  <c r="B566" i="1" l="1"/>
  <c r="C565" i="1"/>
  <c r="B567" i="1" l="1"/>
  <c r="C566" i="1"/>
  <c r="B568" i="1" l="1"/>
  <c r="C567" i="1"/>
  <c r="B569" i="1" l="1"/>
  <c r="C568" i="1"/>
  <c r="C569" i="1" l="1"/>
  <c r="B570" i="1"/>
  <c r="B571" i="1" l="1"/>
  <c r="C570" i="1"/>
  <c r="B572" i="1" l="1"/>
  <c r="C571" i="1"/>
  <c r="B573" i="1" l="1"/>
  <c r="C572" i="1"/>
  <c r="B574" i="1" l="1"/>
  <c r="C573" i="1"/>
  <c r="B575" i="1" l="1"/>
  <c r="C574" i="1"/>
  <c r="B576" i="1" l="1"/>
  <c r="C575" i="1"/>
  <c r="B577" i="1" l="1"/>
  <c r="C576" i="1"/>
  <c r="B578" i="1" l="1"/>
  <c r="C577" i="1"/>
  <c r="B579" i="1" l="1"/>
  <c r="C578" i="1"/>
  <c r="B580" i="1" l="1"/>
  <c r="C579" i="1"/>
  <c r="B581" i="1" l="1"/>
  <c r="C580" i="1"/>
  <c r="B582" i="1" l="1"/>
  <c r="C581" i="1"/>
  <c r="B583" i="1" l="1"/>
  <c r="C582" i="1"/>
  <c r="C583" i="1" l="1"/>
  <c r="B584" i="1"/>
  <c r="B585" i="1" l="1"/>
  <c r="C584" i="1"/>
  <c r="B586" i="1" l="1"/>
  <c r="C585" i="1"/>
  <c r="B587" i="1" l="1"/>
  <c r="C586" i="1"/>
  <c r="C587" i="1" l="1"/>
  <c r="B588" i="1"/>
  <c r="B589" i="1" l="1"/>
  <c r="C588" i="1"/>
  <c r="B590" i="1" l="1"/>
  <c r="C589" i="1"/>
  <c r="B591" i="1" l="1"/>
  <c r="C590" i="1"/>
  <c r="C591" i="1" l="1"/>
  <c r="B592" i="1"/>
  <c r="B593" i="1" l="1"/>
  <c r="C592" i="1"/>
  <c r="B594" i="1" l="1"/>
  <c r="C593" i="1"/>
  <c r="B595" i="1" l="1"/>
  <c r="C594" i="1"/>
  <c r="C595" i="1" l="1"/>
  <c r="B596" i="1"/>
  <c r="B597" i="1" l="1"/>
  <c r="C596" i="1"/>
  <c r="B598" i="1" l="1"/>
  <c r="C597" i="1"/>
  <c r="B599" i="1" l="1"/>
  <c r="C598" i="1"/>
  <c r="C599" i="1" l="1"/>
  <c r="B600" i="1"/>
  <c r="B601" i="1" l="1"/>
  <c r="C600" i="1"/>
  <c r="B602" i="1" l="1"/>
  <c r="C601" i="1"/>
  <c r="B603" i="1" l="1"/>
  <c r="C602" i="1"/>
  <c r="C603" i="1" l="1"/>
  <c r="B604" i="1"/>
  <c r="B605" i="1" l="1"/>
  <c r="C604" i="1"/>
  <c r="B606" i="1" l="1"/>
  <c r="C605" i="1"/>
  <c r="B607" i="1" l="1"/>
  <c r="C606" i="1"/>
  <c r="C607" i="1" l="1"/>
  <c r="B608" i="1"/>
  <c r="B609" i="1" l="1"/>
  <c r="C608" i="1"/>
  <c r="B610" i="1" l="1"/>
  <c r="C609" i="1"/>
  <c r="B611" i="1" l="1"/>
  <c r="C610" i="1"/>
  <c r="C611" i="1" l="1"/>
  <c r="B612" i="1"/>
  <c r="B613" i="1" l="1"/>
  <c r="C612" i="1"/>
  <c r="B614" i="1" l="1"/>
  <c r="C613" i="1"/>
  <c r="B615" i="1" l="1"/>
  <c r="C614" i="1"/>
  <c r="C615" i="1" l="1"/>
  <c r="B616" i="1"/>
  <c r="B617" i="1" l="1"/>
  <c r="C616" i="1"/>
  <c r="B618" i="1" l="1"/>
  <c r="C617" i="1"/>
  <c r="B619" i="1" l="1"/>
  <c r="C618" i="1"/>
  <c r="C619" i="1" l="1"/>
  <c r="B620" i="1"/>
  <c r="B621" i="1" l="1"/>
  <c r="C620" i="1"/>
  <c r="B622" i="1" l="1"/>
  <c r="C621" i="1"/>
  <c r="B623" i="1" l="1"/>
  <c r="C622" i="1"/>
  <c r="C623" i="1" l="1"/>
  <c r="B624" i="1"/>
  <c r="B625" i="1" l="1"/>
  <c r="C624" i="1"/>
  <c r="B626" i="1" l="1"/>
  <c r="C625" i="1"/>
  <c r="B627" i="1" l="1"/>
  <c r="C626" i="1"/>
  <c r="C627" i="1" l="1"/>
  <c r="B628" i="1"/>
  <c r="B629" i="1" l="1"/>
  <c r="C628" i="1"/>
  <c r="B630" i="1" l="1"/>
  <c r="C629" i="1"/>
  <c r="B631" i="1" l="1"/>
  <c r="C630" i="1"/>
  <c r="C631" i="1" l="1"/>
  <c r="B632" i="1"/>
  <c r="B633" i="1" l="1"/>
  <c r="C632" i="1"/>
  <c r="B634" i="1" l="1"/>
  <c r="C633" i="1"/>
  <c r="B635" i="1" l="1"/>
  <c r="C634" i="1"/>
  <c r="C635" i="1" l="1"/>
  <c r="B636" i="1"/>
  <c r="B637" i="1" l="1"/>
  <c r="C636" i="1"/>
  <c r="B638" i="1" l="1"/>
  <c r="C637" i="1"/>
  <c r="B639" i="1" l="1"/>
  <c r="C638" i="1"/>
  <c r="C639" i="1" l="1"/>
  <c r="B640" i="1"/>
  <c r="B641" i="1" l="1"/>
  <c r="C640" i="1"/>
  <c r="B642" i="1" l="1"/>
  <c r="C641" i="1"/>
  <c r="B643" i="1" l="1"/>
  <c r="C642" i="1"/>
  <c r="C643" i="1" l="1"/>
  <c r="B644" i="1"/>
  <c r="B645" i="1" l="1"/>
  <c r="C644" i="1"/>
  <c r="B646" i="1" l="1"/>
  <c r="C645" i="1"/>
  <c r="B647" i="1" l="1"/>
  <c r="C646" i="1"/>
  <c r="C647" i="1" l="1"/>
  <c r="B648" i="1"/>
  <c r="B649" i="1" l="1"/>
  <c r="C648" i="1"/>
  <c r="B650" i="1" l="1"/>
  <c r="C649" i="1"/>
  <c r="B651" i="1" l="1"/>
  <c r="C650" i="1"/>
  <c r="C651" i="1" l="1"/>
  <c r="B652" i="1"/>
  <c r="B653" i="1" l="1"/>
  <c r="C652" i="1"/>
  <c r="B654" i="1" l="1"/>
  <c r="C653" i="1"/>
  <c r="B655" i="1" l="1"/>
  <c r="C654" i="1"/>
  <c r="C655" i="1" l="1"/>
  <c r="B656" i="1"/>
  <c r="B657" i="1" l="1"/>
  <c r="C656" i="1"/>
  <c r="B658" i="1" l="1"/>
  <c r="C657" i="1"/>
  <c r="B659" i="1" l="1"/>
  <c r="C658" i="1"/>
  <c r="C659" i="1" l="1"/>
  <c r="B660" i="1"/>
  <c r="B661" i="1" l="1"/>
  <c r="C660" i="1"/>
  <c r="B662" i="1" l="1"/>
  <c r="C661" i="1"/>
  <c r="B663" i="1" l="1"/>
  <c r="C662" i="1"/>
  <c r="C663" i="1" l="1"/>
  <c r="B664" i="1"/>
  <c r="B665" i="1" l="1"/>
  <c r="C664" i="1"/>
  <c r="B666" i="1" l="1"/>
  <c r="C665" i="1"/>
  <c r="B667" i="1" l="1"/>
  <c r="C666" i="1"/>
  <c r="C667" i="1" l="1"/>
  <c r="B668" i="1"/>
  <c r="B669" i="1" l="1"/>
  <c r="C668" i="1"/>
  <c r="B670" i="1" l="1"/>
  <c r="C669" i="1"/>
  <c r="B671" i="1" l="1"/>
  <c r="C670" i="1"/>
  <c r="C671" i="1" l="1"/>
  <c r="B672" i="1"/>
  <c r="B673" i="1" l="1"/>
  <c r="C672" i="1"/>
  <c r="B674" i="1" l="1"/>
  <c r="C673" i="1"/>
  <c r="B675" i="1" l="1"/>
  <c r="C674" i="1"/>
  <c r="C675" i="1" l="1"/>
  <c r="B676" i="1"/>
  <c r="B677" i="1" l="1"/>
  <c r="C676" i="1"/>
  <c r="B678" i="1" l="1"/>
  <c r="C677" i="1"/>
  <c r="B679" i="1" l="1"/>
  <c r="C678" i="1"/>
  <c r="C679" i="1" l="1"/>
  <c r="B680" i="1"/>
  <c r="B681" i="1" l="1"/>
  <c r="C680" i="1"/>
  <c r="B682" i="1" l="1"/>
  <c r="C681" i="1"/>
  <c r="B683" i="1" l="1"/>
  <c r="C682" i="1"/>
  <c r="C683" i="1" l="1"/>
  <c r="B684" i="1"/>
  <c r="B685" i="1" l="1"/>
  <c r="C684" i="1"/>
  <c r="B686" i="1" l="1"/>
  <c r="C685" i="1"/>
  <c r="B687" i="1" l="1"/>
  <c r="C686" i="1"/>
  <c r="C687" i="1" l="1"/>
  <c r="B688" i="1"/>
  <c r="B689" i="1" l="1"/>
  <c r="C688" i="1"/>
  <c r="B690" i="1" l="1"/>
  <c r="C689" i="1"/>
  <c r="B691" i="1" l="1"/>
  <c r="C690" i="1"/>
  <c r="C691" i="1" l="1"/>
  <c r="B692" i="1"/>
  <c r="B693" i="1" l="1"/>
  <c r="C692" i="1"/>
  <c r="B694" i="1" l="1"/>
  <c r="C693" i="1"/>
  <c r="B695" i="1" l="1"/>
  <c r="C694" i="1"/>
  <c r="C695" i="1" l="1"/>
  <c r="B696" i="1"/>
  <c r="B697" i="1" l="1"/>
  <c r="C696" i="1"/>
  <c r="B698" i="1" l="1"/>
  <c r="C697" i="1"/>
  <c r="B699" i="1" l="1"/>
  <c r="C698" i="1"/>
  <c r="C699" i="1" l="1"/>
  <c r="B700" i="1"/>
  <c r="B701" i="1" l="1"/>
  <c r="C700" i="1"/>
  <c r="B702" i="1" l="1"/>
  <c r="C701" i="1"/>
  <c r="B703" i="1" l="1"/>
  <c r="C702" i="1"/>
  <c r="C703" i="1" l="1"/>
  <c r="B704" i="1"/>
  <c r="B705" i="1" l="1"/>
  <c r="C704" i="1"/>
  <c r="B706" i="1" l="1"/>
  <c r="C705" i="1"/>
  <c r="B707" i="1" l="1"/>
  <c r="C706" i="1"/>
  <c r="B708" i="1" l="1"/>
  <c r="C707" i="1"/>
  <c r="B709" i="1" l="1"/>
  <c r="C708" i="1"/>
  <c r="B710" i="1" l="1"/>
  <c r="C709" i="1"/>
  <c r="B711" i="1" l="1"/>
  <c r="C710" i="1"/>
  <c r="B712" i="1" l="1"/>
  <c r="C711" i="1"/>
  <c r="B713" i="1" l="1"/>
  <c r="C712" i="1"/>
  <c r="B714" i="1" l="1"/>
  <c r="C713" i="1"/>
  <c r="B715" i="1" l="1"/>
  <c r="C714" i="1"/>
  <c r="B716" i="1" l="1"/>
  <c r="C715" i="1"/>
  <c r="B717" i="1" l="1"/>
  <c r="C716" i="1"/>
  <c r="B718" i="1" l="1"/>
  <c r="C717" i="1"/>
  <c r="B719" i="1" l="1"/>
  <c r="C718" i="1"/>
  <c r="B720" i="1" l="1"/>
  <c r="C719" i="1"/>
  <c r="B721" i="1" l="1"/>
  <c r="C720" i="1"/>
  <c r="B722" i="1" l="1"/>
  <c r="C721" i="1"/>
  <c r="B723" i="1" l="1"/>
  <c r="C722" i="1"/>
  <c r="B724" i="1" l="1"/>
  <c r="C723" i="1"/>
  <c r="B725" i="1" l="1"/>
  <c r="C724" i="1"/>
  <c r="B726" i="1" l="1"/>
  <c r="C725" i="1"/>
  <c r="B727" i="1" l="1"/>
  <c r="C726" i="1"/>
  <c r="B728" i="1" l="1"/>
  <c r="C727" i="1"/>
  <c r="B729" i="1" l="1"/>
  <c r="C728" i="1"/>
  <c r="B730" i="1" l="1"/>
  <c r="C729" i="1"/>
  <c r="B731" i="1" l="1"/>
  <c r="C730" i="1"/>
  <c r="B732" i="1" l="1"/>
  <c r="C731" i="1"/>
  <c r="B733" i="1" l="1"/>
  <c r="C732" i="1"/>
  <c r="B734" i="1" l="1"/>
  <c r="C733" i="1"/>
  <c r="B735" i="1" l="1"/>
  <c r="C734" i="1"/>
  <c r="B736" i="1" l="1"/>
  <c r="C735" i="1"/>
  <c r="B737" i="1" l="1"/>
  <c r="C736" i="1"/>
  <c r="B738" i="1" l="1"/>
  <c r="C737" i="1"/>
  <c r="B739" i="1" l="1"/>
  <c r="C738" i="1"/>
  <c r="B740" i="1" l="1"/>
  <c r="C739" i="1"/>
  <c r="B741" i="1" l="1"/>
  <c r="C740" i="1"/>
  <c r="B742" i="1" l="1"/>
  <c r="C741" i="1"/>
  <c r="B743" i="1" l="1"/>
  <c r="C742" i="1"/>
  <c r="B744" i="1" l="1"/>
  <c r="C743" i="1"/>
  <c r="B745" i="1" l="1"/>
  <c r="C744" i="1"/>
  <c r="B746" i="1" l="1"/>
  <c r="C745" i="1"/>
  <c r="B747" i="1" l="1"/>
  <c r="C746" i="1"/>
  <c r="B748" i="1" l="1"/>
  <c r="C747" i="1"/>
  <c r="B749" i="1" l="1"/>
  <c r="C748" i="1"/>
  <c r="B750" i="1" l="1"/>
  <c r="C749" i="1"/>
  <c r="B751" i="1" l="1"/>
  <c r="C750" i="1"/>
  <c r="C751" i="1" l="1"/>
  <c r="B752" i="1"/>
  <c r="B753" i="1" l="1"/>
  <c r="C752" i="1"/>
  <c r="B754" i="1" l="1"/>
  <c r="C753" i="1"/>
  <c r="C754" i="1" l="1"/>
  <c r="B755" i="1"/>
  <c r="C755" i="1" l="1"/>
  <c r="B756" i="1"/>
  <c r="B757" i="1" l="1"/>
  <c r="C756" i="1"/>
  <c r="B758" i="1" l="1"/>
  <c r="C757" i="1"/>
  <c r="B759" i="1" l="1"/>
  <c r="C758" i="1"/>
  <c r="C759" i="1" l="1"/>
  <c r="B760" i="1"/>
  <c r="B761" i="1" l="1"/>
  <c r="C760" i="1"/>
  <c r="B762" i="1" l="1"/>
  <c r="C761" i="1"/>
  <c r="B763" i="1" l="1"/>
  <c r="C762" i="1"/>
  <c r="C763" i="1" l="1"/>
  <c r="B764" i="1"/>
  <c r="B765" i="1" l="1"/>
  <c r="C764" i="1"/>
  <c r="B766" i="1" l="1"/>
  <c r="C765" i="1"/>
  <c r="B767" i="1" l="1"/>
  <c r="C766" i="1"/>
  <c r="C767" i="1" l="1"/>
  <c r="B768" i="1"/>
  <c r="B769" i="1" l="1"/>
  <c r="C768" i="1"/>
  <c r="B770" i="1" l="1"/>
  <c r="C769" i="1"/>
  <c r="C770" i="1" l="1"/>
  <c r="B771" i="1"/>
  <c r="C771" i="1" l="1"/>
  <c r="B772" i="1"/>
  <c r="B773" i="1" l="1"/>
  <c r="C772" i="1"/>
  <c r="B774" i="1" l="1"/>
  <c r="C773" i="1"/>
  <c r="B775" i="1" l="1"/>
  <c r="C774" i="1"/>
  <c r="C775" i="1" l="1"/>
  <c r="B776" i="1"/>
  <c r="B777" i="1" l="1"/>
  <c r="C776" i="1"/>
  <c r="B778" i="1" l="1"/>
  <c r="C777" i="1"/>
  <c r="B779" i="1" l="1"/>
  <c r="C778" i="1"/>
  <c r="C779" i="1" l="1"/>
  <c r="B780" i="1"/>
  <c r="B781" i="1" l="1"/>
  <c r="C780" i="1"/>
  <c r="B782" i="1" l="1"/>
  <c r="C781" i="1"/>
  <c r="B783" i="1" l="1"/>
  <c r="C782" i="1"/>
  <c r="C783" i="1" l="1"/>
  <c r="B784" i="1"/>
  <c r="B785" i="1" l="1"/>
  <c r="C784" i="1"/>
  <c r="B786" i="1" l="1"/>
  <c r="C785" i="1"/>
  <c r="C786" i="1" l="1"/>
  <c r="B787" i="1"/>
  <c r="C787" i="1" l="1"/>
  <c r="B788" i="1"/>
  <c r="B789" i="1" l="1"/>
  <c r="C788" i="1"/>
  <c r="B790" i="1" l="1"/>
  <c r="C789" i="1"/>
  <c r="B791" i="1" l="1"/>
  <c r="C790" i="1"/>
  <c r="C791" i="1" l="1"/>
  <c r="B792" i="1"/>
  <c r="C792" i="1" l="1"/>
  <c r="B793" i="1"/>
  <c r="B794" i="1" l="1"/>
  <c r="C793" i="1"/>
  <c r="B795" i="1" l="1"/>
  <c r="C794" i="1"/>
  <c r="C795" i="1" l="1"/>
  <c r="B796" i="1"/>
  <c r="B797" i="1" l="1"/>
  <c r="C796" i="1"/>
  <c r="B798" i="1" l="1"/>
  <c r="C797" i="1"/>
  <c r="B799" i="1" l="1"/>
  <c r="C798" i="1"/>
  <c r="C799" i="1" l="1"/>
  <c r="B800" i="1"/>
  <c r="B801" i="1" l="1"/>
  <c r="C800" i="1"/>
  <c r="B802" i="1" l="1"/>
  <c r="C801" i="1"/>
  <c r="B803" i="1" l="1"/>
  <c r="C802" i="1"/>
  <c r="C803" i="1" l="1"/>
  <c r="B804" i="1"/>
  <c r="B805" i="1" l="1"/>
  <c r="C804" i="1"/>
  <c r="B806" i="1" l="1"/>
  <c r="C805" i="1"/>
  <c r="B807" i="1" l="1"/>
  <c r="C806" i="1"/>
  <c r="C807" i="1" l="1"/>
  <c r="B808" i="1"/>
  <c r="B809" i="1" l="1"/>
  <c r="C808" i="1"/>
  <c r="B810" i="1" l="1"/>
  <c r="C809" i="1"/>
  <c r="B811" i="1" l="1"/>
  <c r="C810" i="1"/>
  <c r="C811" i="1" l="1"/>
  <c r="B812" i="1"/>
  <c r="B813" i="1" l="1"/>
  <c r="C812" i="1"/>
  <c r="B814" i="1" l="1"/>
  <c r="C813" i="1"/>
  <c r="B815" i="1" l="1"/>
  <c r="C814" i="1"/>
  <c r="C815" i="1" l="1"/>
  <c r="B816" i="1"/>
  <c r="B817" i="1" l="1"/>
  <c r="C816" i="1"/>
  <c r="B818" i="1" l="1"/>
  <c r="C817" i="1"/>
  <c r="B819" i="1" l="1"/>
  <c r="C818" i="1"/>
  <c r="C819" i="1" l="1"/>
  <c r="B820" i="1"/>
  <c r="B821" i="1" l="1"/>
  <c r="C820" i="1"/>
  <c r="B822" i="1" l="1"/>
  <c r="C821" i="1"/>
  <c r="B823" i="1" l="1"/>
  <c r="C822" i="1"/>
  <c r="C823" i="1" l="1"/>
  <c r="B824" i="1"/>
  <c r="C824" i="1" l="1"/>
  <c r="B825" i="1"/>
  <c r="B826" i="1" l="1"/>
  <c r="C825" i="1"/>
  <c r="B827" i="1" l="1"/>
  <c r="C826" i="1"/>
  <c r="C827" i="1" l="1"/>
  <c r="B828" i="1"/>
  <c r="B829" i="1" l="1"/>
  <c r="C828" i="1"/>
  <c r="B830" i="1" l="1"/>
  <c r="C829" i="1"/>
  <c r="B831" i="1" l="1"/>
  <c r="C830" i="1"/>
  <c r="C831" i="1" l="1"/>
  <c r="B832" i="1"/>
  <c r="B833" i="1" l="1"/>
  <c r="C832" i="1"/>
  <c r="B834" i="1" l="1"/>
  <c r="C833" i="1"/>
  <c r="B835" i="1" l="1"/>
  <c r="C834" i="1"/>
  <c r="C835" i="1" l="1"/>
  <c r="B836" i="1"/>
  <c r="B837" i="1" l="1"/>
  <c r="C836" i="1"/>
  <c r="B838" i="1" l="1"/>
  <c r="C837" i="1"/>
  <c r="B839" i="1" l="1"/>
  <c r="C838" i="1"/>
  <c r="C839" i="1" l="1"/>
  <c r="B840" i="1"/>
  <c r="B841" i="1" l="1"/>
  <c r="C840" i="1"/>
  <c r="B842" i="1" l="1"/>
  <c r="C841" i="1"/>
  <c r="B843" i="1" l="1"/>
  <c r="C842" i="1"/>
  <c r="C843" i="1" l="1"/>
  <c r="B844" i="1"/>
  <c r="B845" i="1" l="1"/>
  <c r="C844" i="1"/>
  <c r="B846" i="1" l="1"/>
  <c r="C845" i="1"/>
  <c r="B847" i="1" l="1"/>
  <c r="C846" i="1"/>
  <c r="C847" i="1" l="1"/>
  <c r="B848" i="1"/>
  <c r="B849" i="1" l="1"/>
  <c r="C848" i="1"/>
  <c r="B850" i="1" l="1"/>
  <c r="C849" i="1"/>
  <c r="B851" i="1" l="1"/>
  <c r="C850" i="1"/>
  <c r="C851" i="1" l="1"/>
  <c r="B852" i="1"/>
  <c r="B853" i="1" l="1"/>
  <c r="C852" i="1"/>
  <c r="B854" i="1" l="1"/>
  <c r="C853" i="1"/>
  <c r="B855" i="1" l="1"/>
  <c r="C854" i="1"/>
  <c r="C855" i="1" l="1"/>
  <c r="B856" i="1"/>
  <c r="C856" i="1" l="1"/>
  <c r="B857" i="1"/>
  <c r="B858" i="1" l="1"/>
  <c r="C857" i="1"/>
  <c r="B859" i="1" l="1"/>
  <c r="C858" i="1"/>
  <c r="C859" i="1" l="1"/>
  <c r="B860" i="1"/>
  <c r="B861" i="1" l="1"/>
  <c r="C860" i="1"/>
  <c r="B862" i="1" l="1"/>
  <c r="C861" i="1"/>
  <c r="B863" i="1" l="1"/>
  <c r="C862" i="1"/>
  <c r="C863" i="1" l="1"/>
  <c r="B864" i="1"/>
  <c r="B865" i="1" l="1"/>
  <c r="C864" i="1"/>
  <c r="B866" i="1" l="1"/>
  <c r="C865" i="1"/>
  <c r="B867" i="1" l="1"/>
  <c r="C866" i="1"/>
  <c r="C867" i="1" l="1"/>
  <c r="B868" i="1"/>
  <c r="B869" i="1" l="1"/>
  <c r="C868" i="1"/>
  <c r="B870" i="1" l="1"/>
  <c r="C869" i="1"/>
  <c r="B871" i="1" l="1"/>
  <c r="C870" i="1"/>
  <c r="C871" i="1" l="1"/>
  <c r="B872" i="1"/>
  <c r="B873" i="1" l="1"/>
  <c r="C872" i="1"/>
  <c r="B874" i="1" l="1"/>
  <c r="C873" i="1"/>
  <c r="B875" i="1" l="1"/>
  <c r="C874" i="1"/>
  <c r="C875" i="1" l="1"/>
  <c r="B876" i="1"/>
  <c r="B877" i="1" l="1"/>
  <c r="C876" i="1"/>
  <c r="B878" i="1" l="1"/>
  <c r="C877" i="1"/>
  <c r="B879" i="1" l="1"/>
  <c r="C878" i="1"/>
  <c r="C879" i="1" l="1"/>
  <c r="B880" i="1"/>
  <c r="B881" i="1" l="1"/>
  <c r="C880" i="1"/>
  <c r="B882" i="1" l="1"/>
  <c r="C881" i="1"/>
  <c r="B883" i="1" l="1"/>
  <c r="C882" i="1"/>
  <c r="C883" i="1" l="1"/>
  <c r="B884" i="1"/>
  <c r="B885" i="1" l="1"/>
  <c r="C884" i="1"/>
  <c r="B886" i="1" l="1"/>
  <c r="C885" i="1"/>
  <c r="B887" i="1" l="1"/>
  <c r="C886" i="1"/>
  <c r="C887" i="1" l="1"/>
  <c r="B888" i="1"/>
  <c r="C888" i="1" l="1"/>
  <c r="B889" i="1"/>
  <c r="B890" i="1" l="1"/>
  <c r="C889" i="1"/>
  <c r="B891" i="1" l="1"/>
  <c r="C890" i="1"/>
  <c r="C891" i="1" l="1"/>
  <c r="B892" i="1"/>
  <c r="B893" i="1" l="1"/>
  <c r="C892" i="1"/>
  <c r="B894" i="1" l="1"/>
  <c r="C893" i="1"/>
  <c r="B895" i="1" l="1"/>
  <c r="C894" i="1"/>
  <c r="C895" i="1" l="1"/>
  <c r="B896" i="1"/>
  <c r="B897" i="1" l="1"/>
  <c r="C896" i="1"/>
  <c r="B898" i="1" l="1"/>
  <c r="C897" i="1"/>
  <c r="B899" i="1" l="1"/>
  <c r="C898" i="1"/>
  <c r="C899" i="1" l="1"/>
  <c r="B900" i="1"/>
  <c r="B901" i="1" l="1"/>
  <c r="C900" i="1"/>
  <c r="B902" i="1" l="1"/>
  <c r="C901" i="1"/>
  <c r="B903" i="1" l="1"/>
  <c r="C902" i="1"/>
  <c r="C903" i="1" l="1"/>
  <c r="B904" i="1"/>
  <c r="B905" i="1" l="1"/>
  <c r="C904" i="1"/>
  <c r="B906" i="1" l="1"/>
  <c r="C905" i="1"/>
  <c r="B907" i="1" l="1"/>
  <c r="C906" i="1"/>
  <c r="C907" i="1" l="1"/>
  <c r="B908" i="1"/>
  <c r="C908" i="1" l="1"/>
  <c r="B909" i="1"/>
  <c r="B910" i="1" l="1"/>
  <c r="C909" i="1"/>
  <c r="B911" i="1" l="1"/>
  <c r="C910" i="1"/>
  <c r="C911" i="1" l="1"/>
  <c r="B912" i="1"/>
  <c r="B913" i="1" l="1"/>
  <c r="C912" i="1"/>
  <c r="B914" i="1" l="1"/>
  <c r="C913" i="1"/>
  <c r="B915" i="1" l="1"/>
  <c r="C914" i="1"/>
  <c r="C915" i="1" l="1"/>
  <c r="B916" i="1"/>
  <c r="C916" i="1" l="1"/>
  <c r="B917" i="1"/>
  <c r="B918" i="1" l="1"/>
  <c r="C917" i="1"/>
  <c r="B919" i="1" l="1"/>
  <c r="C918" i="1"/>
  <c r="C919" i="1" l="1"/>
  <c r="B920" i="1"/>
  <c r="B921" i="1" l="1"/>
  <c r="C920" i="1"/>
  <c r="B922" i="1" l="1"/>
  <c r="C921" i="1"/>
  <c r="B923" i="1" l="1"/>
  <c r="C922" i="1"/>
  <c r="C923" i="1" l="1"/>
  <c r="B924" i="1"/>
  <c r="C924" i="1" l="1"/>
  <c r="B925" i="1"/>
  <c r="B926" i="1" l="1"/>
  <c r="C925" i="1"/>
  <c r="B927" i="1" l="1"/>
  <c r="C926" i="1"/>
  <c r="C927" i="1" l="1"/>
  <c r="B928" i="1"/>
  <c r="B929" i="1" l="1"/>
  <c r="C928" i="1"/>
  <c r="B930" i="1" l="1"/>
  <c r="C929" i="1"/>
  <c r="B931" i="1" l="1"/>
  <c r="C930" i="1"/>
  <c r="C931" i="1" l="1"/>
  <c r="B932" i="1"/>
  <c r="B933" i="1" l="1"/>
  <c r="C932" i="1"/>
  <c r="B934" i="1" l="1"/>
  <c r="C933" i="1"/>
  <c r="B935" i="1" l="1"/>
  <c r="C934" i="1"/>
  <c r="C935" i="1" l="1"/>
  <c r="B936" i="1"/>
  <c r="B937" i="1" l="1"/>
  <c r="C936" i="1"/>
  <c r="B938" i="1" l="1"/>
  <c r="C937" i="1"/>
  <c r="B939" i="1" l="1"/>
  <c r="C938" i="1"/>
  <c r="C939" i="1" l="1"/>
  <c r="B940" i="1"/>
  <c r="B941" i="1" l="1"/>
  <c r="C940" i="1"/>
  <c r="B942" i="1" l="1"/>
  <c r="C941" i="1"/>
  <c r="B943" i="1" l="1"/>
  <c r="C942" i="1"/>
  <c r="C943" i="1" l="1"/>
  <c r="B944" i="1"/>
  <c r="B945" i="1" l="1"/>
  <c r="C944" i="1"/>
  <c r="B946" i="1" l="1"/>
  <c r="C945" i="1"/>
  <c r="B947" i="1" l="1"/>
  <c r="C946" i="1"/>
  <c r="C947" i="1" l="1"/>
  <c r="B948" i="1"/>
  <c r="B949" i="1" l="1"/>
  <c r="C948" i="1"/>
  <c r="B950" i="1" l="1"/>
  <c r="C949" i="1"/>
  <c r="B951" i="1" l="1"/>
  <c r="C950" i="1"/>
  <c r="C951" i="1" l="1"/>
  <c r="B952" i="1"/>
  <c r="B953" i="1" l="1"/>
  <c r="C952" i="1"/>
  <c r="B954" i="1" l="1"/>
  <c r="C953" i="1"/>
  <c r="B955" i="1" l="1"/>
  <c r="C954" i="1"/>
  <c r="C955" i="1" l="1"/>
  <c r="B956" i="1"/>
  <c r="B957" i="1" l="1"/>
  <c r="C956" i="1"/>
  <c r="B958" i="1" l="1"/>
  <c r="C957" i="1"/>
  <c r="B959" i="1" l="1"/>
  <c r="C958" i="1"/>
  <c r="C959" i="1" l="1"/>
  <c r="B960" i="1"/>
  <c r="B961" i="1" l="1"/>
  <c r="C960" i="1"/>
  <c r="B962" i="1" l="1"/>
  <c r="C961" i="1"/>
  <c r="B963" i="1" l="1"/>
  <c r="C962" i="1"/>
  <c r="C963" i="1" l="1"/>
  <c r="B964" i="1"/>
  <c r="B965" i="1" l="1"/>
  <c r="C964" i="1"/>
  <c r="B966" i="1" l="1"/>
  <c r="C965" i="1"/>
  <c r="B967" i="1" l="1"/>
  <c r="C966" i="1"/>
  <c r="C967" i="1" l="1"/>
  <c r="B968" i="1"/>
  <c r="B969" i="1" l="1"/>
  <c r="C968" i="1"/>
  <c r="B970" i="1" l="1"/>
  <c r="C969" i="1"/>
  <c r="B971" i="1" l="1"/>
  <c r="C970" i="1"/>
  <c r="C971" i="1" l="1"/>
  <c r="B972" i="1"/>
  <c r="B973" i="1" l="1"/>
  <c r="C972" i="1"/>
  <c r="B974" i="1" l="1"/>
  <c r="C973" i="1"/>
  <c r="B975" i="1" l="1"/>
  <c r="C974" i="1"/>
  <c r="C975" i="1" l="1"/>
  <c r="B976" i="1"/>
  <c r="B977" i="1" l="1"/>
  <c r="C976" i="1"/>
  <c r="B978" i="1" l="1"/>
  <c r="C977" i="1"/>
  <c r="B979" i="1" l="1"/>
  <c r="C978" i="1"/>
  <c r="C979" i="1" l="1"/>
  <c r="B980" i="1"/>
  <c r="B981" i="1" l="1"/>
  <c r="C980" i="1"/>
  <c r="B982" i="1" l="1"/>
  <c r="C981" i="1"/>
  <c r="B983" i="1" l="1"/>
  <c r="C982" i="1"/>
  <c r="C983" i="1" l="1"/>
  <c r="B984" i="1"/>
  <c r="B985" i="1" l="1"/>
  <c r="C984" i="1"/>
  <c r="B986" i="1" l="1"/>
  <c r="C985" i="1"/>
  <c r="B987" i="1" l="1"/>
  <c r="C986" i="1"/>
  <c r="C987" i="1" l="1"/>
  <c r="B988" i="1"/>
  <c r="B989" i="1" l="1"/>
  <c r="C988" i="1"/>
  <c r="B990" i="1" l="1"/>
  <c r="C989" i="1"/>
  <c r="B991" i="1" l="1"/>
  <c r="C990" i="1"/>
  <c r="C991" i="1" l="1"/>
  <c r="B992" i="1"/>
  <c r="B993" i="1" l="1"/>
  <c r="C992" i="1"/>
  <c r="B994" i="1" l="1"/>
  <c r="C993" i="1"/>
  <c r="B995" i="1" l="1"/>
  <c r="C994" i="1"/>
  <c r="C995" i="1" l="1"/>
  <c r="B996" i="1"/>
  <c r="B997" i="1" l="1"/>
  <c r="C996" i="1"/>
  <c r="B998" i="1" l="1"/>
  <c r="C997" i="1"/>
  <c r="B999" i="1" l="1"/>
  <c r="C998" i="1"/>
  <c r="C999" i="1" l="1"/>
  <c r="B1000" i="1"/>
  <c r="B1001" i="1" l="1"/>
  <c r="C1000" i="1"/>
  <c r="B1002" i="1" l="1"/>
  <c r="C1001" i="1"/>
  <c r="B1003" i="1" l="1"/>
  <c r="C1002" i="1"/>
  <c r="C1003" i="1" l="1"/>
  <c r="B1004" i="1"/>
  <c r="B1005" i="1" l="1"/>
  <c r="C1004" i="1"/>
  <c r="B1006" i="1" l="1"/>
  <c r="C1005" i="1"/>
  <c r="B1007" i="1" l="1"/>
  <c r="C1006" i="1"/>
  <c r="C1007" i="1" l="1"/>
  <c r="B1008" i="1"/>
  <c r="B1009" i="1" l="1"/>
  <c r="C1008" i="1"/>
  <c r="B1010" i="1" l="1"/>
  <c r="C1009" i="1"/>
  <c r="B1011" i="1" l="1"/>
  <c r="C1010" i="1"/>
  <c r="C1011" i="1" l="1"/>
  <c r="B1012" i="1"/>
  <c r="B1013" i="1" l="1"/>
  <c r="C1012" i="1"/>
  <c r="B1014" i="1" l="1"/>
  <c r="C1013" i="1"/>
  <c r="B1015" i="1" l="1"/>
  <c r="C1014" i="1"/>
  <c r="C1015" i="1" l="1"/>
  <c r="B1016" i="1"/>
  <c r="B1017" i="1" l="1"/>
  <c r="C1016" i="1"/>
  <c r="B1018" i="1" l="1"/>
  <c r="C1017" i="1"/>
  <c r="B1019" i="1" l="1"/>
  <c r="C1018" i="1"/>
  <c r="C1019" i="1" l="1"/>
  <c r="B1020" i="1"/>
  <c r="B1021" i="1" l="1"/>
  <c r="C1020" i="1"/>
  <c r="B1022" i="1" l="1"/>
  <c r="C1021" i="1"/>
  <c r="B1023" i="1" l="1"/>
  <c r="C1022" i="1"/>
  <c r="C1023" i="1" l="1"/>
  <c r="B1024" i="1"/>
  <c r="B1025" i="1" l="1"/>
  <c r="C1024" i="1"/>
  <c r="B1026" i="1" l="1"/>
  <c r="C1025" i="1"/>
  <c r="B1027" i="1" l="1"/>
  <c r="C1026" i="1"/>
  <c r="C1027" i="1" l="1"/>
  <c r="B1028" i="1"/>
  <c r="B1029" i="1" l="1"/>
  <c r="C1028" i="1"/>
  <c r="B1030" i="1" l="1"/>
  <c r="C1029" i="1"/>
  <c r="B1031" i="1" l="1"/>
  <c r="C1030" i="1"/>
  <c r="C1031" i="1" l="1"/>
  <c r="B1032" i="1"/>
  <c r="B1033" i="1" l="1"/>
  <c r="C1032" i="1"/>
  <c r="B1034" i="1" l="1"/>
  <c r="C1033" i="1"/>
  <c r="B1035" i="1" l="1"/>
  <c r="C1034" i="1"/>
  <c r="C1035" i="1" l="1"/>
  <c r="B1036" i="1"/>
  <c r="B1037" i="1" l="1"/>
  <c r="C1036" i="1"/>
  <c r="B1038" i="1" l="1"/>
  <c r="C1037" i="1"/>
  <c r="B1039" i="1" l="1"/>
  <c r="C1038" i="1"/>
  <c r="C1039" i="1" l="1"/>
  <c r="B1040" i="1"/>
  <c r="B1041" i="1" l="1"/>
  <c r="C1040" i="1"/>
  <c r="B1042" i="1" l="1"/>
  <c r="C1041" i="1"/>
  <c r="B1043" i="1" l="1"/>
  <c r="C1042" i="1"/>
  <c r="C1043" i="1" l="1"/>
  <c r="B1044" i="1"/>
  <c r="B1045" i="1" l="1"/>
  <c r="C1044" i="1"/>
  <c r="B1046" i="1" l="1"/>
  <c r="C1045" i="1"/>
  <c r="B1047" i="1" l="1"/>
  <c r="C1046" i="1"/>
  <c r="C1047" i="1" l="1"/>
  <c r="B1048" i="1"/>
  <c r="B1049" i="1" l="1"/>
  <c r="C1048" i="1"/>
  <c r="B1050" i="1" l="1"/>
  <c r="C1049" i="1"/>
  <c r="B1051" i="1" l="1"/>
  <c r="C1050" i="1"/>
  <c r="C1051" i="1" l="1"/>
  <c r="B1052" i="1"/>
  <c r="B1053" i="1" l="1"/>
  <c r="C1052" i="1"/>
  <c r="B1054" i="1" l="1"/>
  <c r="C1053" i="1"/>
  <c r="B1055" i="1" l="1"/>
  <c r="C1054" i="1"/>
  <c r="C1055" i="1" l="1"/>
  <c r="B1056" i="1"/>
  <c r="B1057" i="1" l="1"/>
  <c r="C1056" i="1"/>
  <c r="B1058" i="1" l="1"/>
  <c r="C1057" i="1"/>
  <c r="B1059" i="1" l="1"/>
  <c r="C1058" i="1"/>
  <c r="C1059" i="1" l="1"/>
  <c r="B1060" i="1"/>
  <c r="B1061" i="1" l="1"/>
  <c r="C1060" i="1"/>
  <c r="B1062" i="1" l="1"/>
  <c r="C1061" i="1"/>
  <c r="B1063" i="1" l="1"/>
  <c r="C1062" i="1"/>
  <c r="C1063" i="1" l="1"/>
  <c r="B1064" i="1"/>
  <c r="B1065" i="1" l="1"/>
  <c r="C1064" i="1"/>
  <c r="B1066" i="1" l="1"/>
  <c r="C1065" i="1"/>
  <c r="B1067" i="1" l="1"/>
  <c r="C1066" i="1"/>
  <c r="C1067" i="1" l="1"/>
  <c r="B1068" i="1"/>
  <c r="B1069" i="1" l="1"/>
  <c r="C1068" i="1"/>
  <c r="B1070" i="1" l="1"/>
  <c r="C1069" i="1"/>
  <c r="B1071" i="1" l="1"/>
  <c r="C1070" i="1"/>
  <c r="C1071" i="1" l="1"/>
  <c r="B1072" i="1"/>
  <c r="B1073" i="1" l="1"/>
  <c r="C1072" i="1"/>
  <c r="B1074" i="1" l="1"/>
  <c r="C1073" i="1"/>
  <c r="B1075" i="1" l="1"/>
  <c r="C1074" i="1"/>
  <c r="C1075" i="1" l="1"/>
  <c r="B1076" i="1"/>
  <c r="B1077" i="1" l="1"/>
  <c r="C1076" i="1"/>
  <c r="B1078" i="1" l="1"/>
  <c r="C1077" i="1"/>
  <c r="B1079" i="1" l="1"/>
  <c r="C1078" i="1"/>
  <c r="C1079" i="1" l="1"/>
  <c r="B1080" i="1"/>
  <c r="B1081" i="1" l="1"/>
  <c r="C1080" i="1"/>
  <c r="B1082" i="1" l="1"/>
  <c r="C1081" i="1"/>
  <c r="B1083" i="1" l="1"/>
  <c r="C1082" i="1"/>
  <c r="C1083" i="1" l="1"/>
  <c r="B1084" i="1"/>
  <c r="B1085" i="1" l="1"/>
  <c r="C1084" i="1"/>
  <c r="B1086" i="1" l="1"/>
  <c r="C1085" i="1"/>
  <c r="B1087" i="1" l="1"/>
  <c r="C1087" i="1" s="1"/>
  <c r="C1086" i="1"/>
  <c r="I81" i="1" l="1"/>
  <c r="I8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Dilip Shah</author>
  </authors>
  <commentList>
    <comment ref="B2" authorId="0" shapeId="0" xr:uid="{C084D46C-2A2A-4244-B338-F56B696030D2}">
      <text>
        <r>
          <rPr>
            <b/>
            <sz val="11"/>
            <color indexed="81"/>
            <rFont val="Tahoma"/>
            <family val="2"/>
          </rPr>
          <t>Dilip Shah: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Tahoma"/>
            <family val="2"/>
          </rPr>
          <t>This Worksheet is the intellectual Property of E= mc3 Solutions. Permission is granted to the E=mc3 Solution Clients who have validly purchased this spreadsheet. All others should contact at emc3solu@aol.com (call 330-328-4400) for purchasing a license.</t>
        </r>
      </text>
    </comment>
    <comment ref="H2" authorId="0" shapeId="0" xr:uid="{3DD81F64-1C3F-4AE3-BBD9-858C30B19BFE}">
      <text>
        <r>
          <rPr>
            <b/>
            <sz val="11"/>
            <color indexed="81"/>
            <rFont val="Tahoma"/>
            <family val="2"/>
          </rPr>
          <t>Dilip Shah: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Tahoma"/>
            <family val="2"/>
          </rPr>
          <t>Choose the Guardband method from the Dropdown menu.</t>
        </r>
      </text>
    </comment>
    <comment ref="I2" authorId="0" shapeId="0" xr:uid="{250D1626-162D-4142-A9CA-BA65CC35E727}">
      <text>
        <r>
          <rPr>
            <b/>
            <sz val="11"/>
            <color indexed="81"/>
            <rFont val="Tahoma"/>
            <family val="2"/>
          </rPr>
          <t>Dilip Shah: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Tahoma"/>
            <family val="2"/>
          </rPr>
          <t>Choose the Guardband calculation method from the dropdown menu on the left.</t>
        </r>
      </text>
    </comment>
    <comment ref="A13" authorId="0" shapeId="0" xr:uid="{E53F2EEF-B66E-4C38-9DF2-B7520572ADEF}">
      <text>
        <r>
          <rPr>
            <b/>
            <sz val="9"/>
            <color indexed="81"/>
            <rFont val="Tahoma"/>
            <family val="2"/>
          </rPr>
          <t>Dilip Shah:</t>
        </r>
        <r>
          <rPr>
            <sz val="9"/>
            <color indexed="81"/>
            <rFont val="Tahoma"/>
            <family val="2"/>
          </rPr>
          <t xml:space="preserve">
The yellow background area is there for you to do calculations.</t>
        </r>
      </text>
    </comment>
  </commentList>
</comments>
</file>

<file path=xl/sharedStrings.xml><?xml version="1.0" encoding="utf-8"?>
<sst xmlns="http://schemas.openxmlformats.org/spreadsheetml/2006/main" count="60" uniqueCount="53">
  <si>
    <t>A1</t>
  </si>
  <si>
    <t>B</t>
  </si>
  <si>
    <t>C</t>
  </si>
  <si>
    <t>D</t>
  </si>
  <si>
    <t>SELECTION OF GUARDBAND METHOD</t>
  </si>
  <si>
    <r>
      <t>E = mc</t>
    </r>
    <r>
      <rPr>
        <b/>
        <vertAlign val="superscript"/>
        <sz val="18"/>
        <color rgb="FF0000FF"/>
        <rFont val="Staccato222 BT"/>
        <family val="4"/>
      </rPr>
      <t>3</t>
    </r>
    <r>
      <rPr>
        <b/>
        <sz val="18"/>
        <color rgb="FF0000FF"/>
        <rFont val="Staccato222 BT"/>
        <family val="4"/>
      </rPr>
      <t xml:space="preserve"> Solutions</t>
    </r>
  </si>
  <si>
    <t>Reported Result</t>
  </si>
  <si>
    <t>Acceptance Limit</t>
  </si>
  <si>
    <t>Choose Decision Rule &gt;&gt;&gt;&gt;&gt;&gt;&gt;</t>
  </si>
  <si>
    <t>Custom Acceptance Limit</t>
  </si>
  <si>
    <r>
      <t>ILAC G8:2009 Decision Rule(</t>
    </r>
    <r>
      <rPr>
        <b/>
        <vertAlign val="subscript"/>
        <sz val="10"/>
        <rFont val="Arial"/>
        <family val="2"/>
      </rPr>
      <t>95%)</t>
    </r>
  </si>
  <si>
    <t>0.38 x ln(TUR) - 0.54)</t>
  </si>
  <si>
    <r>
      <t>M</t>
    </r>
    <r>
      <rPr>
        <b/>
        <vertAlign val="subscript"/>
        <sz val="12"/>
        <color theme="1"/>
        <rFont val="Calibri"/>
        <family val="2"/>
        <scheme val="minor"/>
      </rPr>
      <t>2%</t>
    </r>
  </si>
  <si>
    <r>
      <t>Acceptance Limit (A</t>
    </r>
    <r>
      <rPr>
        <b/>
        <vertAlign val="subscript"/>
        <sz val="12"/>
        <color theme="1"/>
        <rFont val="Calibri"/>
        <family val="2"/>
        <scheme val="minor"/>
      </rPr>
      <t>2%</t>
    </r>
    <r>
      <rPr>
        <b/>
        <sz val="12"/>
        <color theme="1"/>
        <rFont val="Calibri"/>
        <family val="2"/>
        <scheme val="minor"/>
      </rPr>
      <t xml:space="preserve">) - </t>
    </r>
    <r>
      <rPr>
        <b/>
        <sz val="12"/>
        <color rgb="FFFF0000"/>
        <rFont val="Calibri"/>
        <family val="2"/>
        <scheme val="minor"/>
      </rPr>
      <t>Method 6</t>
    </r>
  </si>
  <si>
    <t>Nominal Value</t>
  </si>
  <si>
    <r>
      <t>ANSI Z540.3 Method 5(</t>
    </r>
    <r>
      <rPr>
        <b/>
        <vertAlign val="subscript"/>
        <sz val="10"/>
        <rFont val="Arial"/>
        <family val="2"/>
      </rPr>
      <t>95.45%</t>
    </r>
    <r>
      <rPr>
        <b/>
        <sz val="10"/>
        <rFont val="Arial"/>
        <family val="2"/>
      </rPr>
      <t>)</t>
    </r>
  </si>
  <si>
    <t>Lower Specification Limit</t>
  </si>
  <si>
    <t>ANSI Z540.3 Method 6</t>
  </si>
  <si>
    <t>Upper Specification Limit</t>
  </si>
  <si>
    <t>Simple Acceptance</t>
  </si>
  <si>
    <t>Measured Value</t>
  </si>
  <si>
    <t>RDS</t>
  </si>
  <si>
    <t>Std. Uncert. (k=1)</t>
  </si>
  <si>
    <t>Custom</t>
  </si>
  <si>
    <t>Total Risk</t>
  </si>
  <si>
    <t>Upper Limit Risk</t>
  </si>
  <si>
    <t>Lower Limit Risk</t>
  </si>
  <si>
    <t>Test Uncertainty Ratio (TUR) =</t>
  </si>
  <si>
    <r>
      <t>Process Capability (C</t>
    </r>
    <r>
      <rPr>
        <b/>
        <vertAlign val="subscript"/>
        <sz val="12"/>
        <rFont val="Arial"/>
        <family val="2"/>
      </rPr>
      <t>pk</t>
    </r>
    <r>
      <rPr>
        <b/>
        <sz val="12"/>
        <rFont val="Arial"/>
        <family val="2"/>
      </rPr>
      <t>)</t>
    </r>
  </si>
  <si>
    <t>Area below for calculations</t>
  </si>
  <si>
    <t>Sample</t>
  </si>
  <si>
    <t>Measurement</t>
  </si>
  <si>
    <t>Sample Mean</t>
  </si>
  <si>
    <t>Sample Standard Deviation</t>
  </si>
  <si>
    <t>Risk Below Min. Allow.</t>
  </si>
  <si>
    <t>As-Found</t>
  </si>
  <si>
    <t>Risk Above Max. Allow.</t>
  </si>
  <si>
    <t>LSL</t>
  </si>
  <si>
    <t>USL</t>
  </si>
  <si>
    <t>MV</t>
  </si>
  <si>
    <t>LAL</t>
  </si>
  <si>
    <t>UAL</t>
  </si>
  <si>
    <t>Increment</t>
  </si>
  <si>
    <t>Norm. Dist.</t>
  </si>
  <si>
    <t>x</t>
  </si>
  <si>
    <t>y</t>
  </si>
  <si>
    <t>NORMAL DISTRIBUTION FUNCTION</t>
  </si>
  <si>
    <t xml:space="preserve">x = </t>
  </si>
  <si>
    <t>x-axis value</t>
  </si>
  <si>
    <t xml:space="preserve">u = </t>
  </si>
  <si>
    <t>Centerline of distribution</t>
  </si>
  <si>
    <t xml:space="preserve">σ = </t>
  </si>
  <si>
    <t>Std. Dev.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</si>
</sst>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0"/>
    <numFmt numFmtId="165" formatCode="0.0000"/>
    <numFmt numFmtId="166" formatCode="##0.00E+0"/>
    <numFmt numFmtId="167" formatCode="0.000"/>
    <numFmt numFmtId="168" formatCode="0.000%"/>
    <numFmt numFmtId="169" formatCode="0.0"/>
    <numFmt numFmtId="170" formatCode="0.0000%"/>
  </numFmts>
  <fonts count="18" x14ac:knownFonts="1">
    <font>
      <sz val="11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rgb="FF0000FF"/>
      <name val="Staccato222 BT"/>
      <family val="4"/>
    </font>
    <font>
      <b/>
      <vertAlign val="superscript"/>
      <sz val="18"/>
      <color rgb="FF0000FF"/>
      <name val="Staccato222 BT"/>
      <family val="4"/>
    </font>
    <font>
      <b/>
      <sz val="12"/>
      <name val="Arial"/>
      <family val="2"/>
    </font>
    <font>
      <b/>
      <vertAlign val="subscript"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vertAlign val="subscript"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1" fillId="0" borderId="0" xfId="1"/>
    <xf numFmtId="0" fontId="2" fillId="2" borderId="7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 applyProtection="1">
      <alignment horizontal="center" vertical="center"/>
      <protection locked="0"/>
    </xf>
    <xf numFmtId="164" fontId="5" fillId="3" borderId="12" xfId="1" applyNumberFormat="1" applyFont="1" applyFill="1" applyBorder="1" applyAlignment="1">
      <alignment horizontal="center" vertical="center"/>
    </xf>
    <xf numFmtId="0" fontId="2" fillId="0" borderId="0" xfId="1" applyFont="1"/>
    <xf numFmtId="0" fontId="8" fillId="5" borderId="14" xfId="2" quotePrefix="1" applyFont="1" applyFill="1" applyBorder="1" applyAlignment="1">
      <alignment horizontal="center" vertical="center"/>
    </xf>
    <xf numFmtId="0" fontId="8" fillId="5" borderId="14" xfId="2" applyFont="1" applyFill="1" applyBorder="1" applyAlignment="1">
      <alignment horizontal="center" vertical="center"/>
    </xf>
    <xf numFmtId="0" fontId="8" fillId="6" borderId="14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/>
    </xf>
    <xf numFmtId="0" fontId="5" fillId="4" borderId="15" xfId="1" applyFont="1" applyFill="1" applyBorder="1" applyAlignment="1" applyProtection="1">
      <alignment horizontal="center"/>
      <protection locked="0"/>
    </xf>
    <xf numFmtId="0" fontId="5" fillId="7" borderId="15" xfId="1" applyFont="1" applyFill="1" applyBorder="1" applyAlignment="1">
      <alignment horizontal="center"/>
    </xf>
    <xf numFmtId="0" fontId="8" fillId="5" borderId="14" xfId="2" applyFont="1" applyFill="1" applyBorder="1" applyAlignment="1">
      <alignment horizontal="center"/>
    </xf>
    <xf numFmtId="10" fontId="8" fillId="5" borderId="14" xfId="3" applyNumberFormat="1" applyFont="1" applyFill="1" applyBorder="1" applyAlignment="1" applyProtection="1">
      <alignment horizontal="center"/>
    </xf>
    <xf numFmtId="165" fontId="8" fillId="6" borderId="14" xfId="3" applyNumberFormat="1" applyFont="1" applyFill="1" applyBorder="1" applyAlignment="1" applyProtection="1">
      <alignment horizontal="center"/>
    </xf>
    <xf numFmtId="2" fontId="5" fillId="3" borderId="15" xfId="1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165" fontId="2" fillId="0" borderId="0" xfId="1" applyNumberFormat="1" applyFont="1"/>
    <xf numFmtId="165" fontId="5" fillId="4" borderId="15" xfId="1" applyNumberFormat="1" applyFont="1" applyFill="1" applyBorder="1" applyAlignment="1" applyProtection="1">
      <alignment horizontal="center"/>
      <protection locked="0"/>
    </xf>
    <xf numFmtId="166" fontId="5" fillId="4" borderId="15" xfId="1" applyNumberFormat="1" applyFont="1" applyFill="1" applyBorder="1" applyAlignment="1" applyProtection="1">
      <alignment horizontal="center"/>
      <protection locked="0"/>
    </xf>
    <xf numFmtId="167" fontId="5" fillId="7" borderId="15" xfId="1" applyNumberFormat="1" applyFont="1" applyFill="1" applyBorder="1" applyAlignment="1">
      <alignment horizontal="center"/>
    </xf>
    <xf numFmtId="168" fontId="5" fillId="3" borderId="15" xfId="4" applyNumberFormat="1" applyFont="1" applyFill="1" applyBorder="1" applyAlignment="1">
      <alignment horizontal="center"/>
    </xf>
    <xf numFmtId="168" fontId="5" fillId="7" borderId="15" xfId="4" applyNumberFormat="1" applyFont="1" applyFill="1" applyBorder="1" applyAlignment="1" applyProtection="1">
      <alignment horizontal="center"/>
    </xf>
    <xf numFmtId="0" fontId="5" fillId="3" borderId="20" xfId="1" applyFont="1" applyFill="1" applyBorder="1" applyAlignment="1">
      <alignment horizontal="center"/>
    </xf>
    <xf numFmtId="168" fontId="5" fillId="3" borderId="21" xfId="4" applyNumberFormat="1" applyFont="1" applyFill="1" applyBorder="1" applyAlignment="1">
      <alignment horizontal="center"/>
    </xf>
    <xf numFmtId="168" fontId="5" fillId="7" borderId="21" xfId="4" applyNumberFormat="1" applyFont="1" applyFill="1" applyBorder="1" applyAlignment="1" applyProtection="1">
      <alignment horizontal="center"/>
    </xf>
    <xf numFmtId="0" fontId="5" fillId="8" borderId="22" xfId="1" applyFont="1" applyFill="1" applyBorder="1" applyAlignment="1">
      <alignment horizontal="center" vertical="center"/>
    </xf>
    <xf numFmtId="4" fontId="5" fillId="8" borderId="23" xfId="1" applyNumberFormat="1" applyFont="1" applyFill="1" applyBorder="1" applyAlignment="1">
      <alignment horizontal="center"/>
    </xf>
    <xf numFmtId="4" fontId="5" fillId="7" borderId="24" xfId="1" applyNumberFormat="1" applyFont="1" applyFill="1" applyBorder="1" applyAlignment="1">
      <alignment horizontal="center"/>
    </xf>
    <xf numFmtId="0" fontId="2" fillId="2" borderId="25" xfId="1" applyFont="1" applyFill="1" applyBorder="1" applyAlignment="1">
      <alignment horizontal="center"/>
    </xf>
    <xf numFmtId="0" fontId="5" fillId="8" borderId="26" xfId="1" applyFont="1" applyFill="1" applyBorder="1" applyAlignment="1">
      <alignment horizontal="center" vertical="center"/>
    </xf>
    <xf numFmtId="167" fontId="5" fillId="8" borderId="27" xfId="1" applyNumberFormat="1" applyFont="1" applyFill="1" applyBorder="1" applyAlignment="1">
      <alignment horizontal="center"/>
    </xf>
    <xf numFmtId="167" fontId="5" fillId="7" borderId="28" xfId="1" applyNumberFormat="1" applyFont="1" applyFill="1" applyBorder="1" applyAlignment="1">
      <alignment horizontal="center"/>
    </xf>
    <xf numFmtId="0" fontId="1" fillId="9" borderId="22" xfId="1" applyFill="1" applyBorder="1" applyProtection="1">
      <protection locked="0"/>
    </xf>
    <xf numFmtId="0" fontId="5" fillId="9" borderId="23" xfId="1" applyFont="1" applyFill="1" applyBorder="1" applyAlignment="1" applyProtection="1">
      <alignment horizontal="center"/>
      <protection locked="0"/>
    </xf>
    <xf numFmtId="0" fontId="1" fillId="9" borderId="24" xfId="1" applyFill="1" applyBorder="1" applyProtection="1">
      <protection locked="0"/>
    </xf>
    <xf numFmtId="0" fontId="1" fillId="9" borderId="29" xfId="1" applyFill="1" applyBorder="1" applyProtection="1">
      <protection locked="0"/>
    </xf>
    <xf numFmtId="0" fontId="5" fillId="9" borderId="14" xfId="1" applyFont="1" applyFill="1" applyBorder="1" applyAlignment="1" applyProtection="1">
      <alignment horizontal="center"/>
      <protection locked="0"/>
    </xf>
    <xf numFmtId="169" fontId="5" fillId="9" borderId="14" xfId="1" applyNumberFormat="1" applyFont="1" applyFill="1" applyBorder="1" applyAlignment="1" applyProtection="1">
      <alignment horizontal="center"/>
      <protection locked="0"/>
    </xf>
    <xf numFmtId="0" fontId="1" fillId="9" borderId="30" xfId="1" applyFill="1" applyBorder="1" applyProtection="1">
      <protection locked="0"/>
    </xf>
    <xf numFmtId="2" fontId="5" fillId="9" borderId="14" xfId="1" applyNumberFormat="1" applyFont="1" applyFill="1" applyBorder="1" applyAlignment="1" applyProtection="1">
      <alignment horizontal="center"/>
      <protection locked="0"/>
    </xf>
    <xf numFmtId="0" fontId="1" fillId="9" borderId="14" xfId="1" applyFill="1" applyBorder="1" applyProtection="1">
      <protection locked="0"/>
    </xf>
    <xf numFmtId="0" fontId="1" fillId="9" borderId="31" xfId="1" applyFill="1" applyBorder="1" applyProtection="1">
      <protection locked="0"/>
    </xf>
    <xf numFmtId="0" fontId="1" fillId="9" borderId="32" xfId="1" applyFill="1" applyBorder="1" applyProtection="1">
      <protection locked="0"/>
    </xf>
    <xf numFmtId="0" fontId="1" fillId="9" borderId="33" xfId="1" applyFill="1" applyBorder="1" applyProtection="1">
      <protection locked="0"/>
    </xf>
    <xf numFmtId="0" fontId="2" fillId="4" borderId="14" xfId="1" applyFont="1" applyFill="1" applyBorder="1" applyAlignment="1">
      <alignment horizontal="center"/>
    </xf>
    <xf numFmtId="2" fontId="1" fillId="0" borderId="0" xfId="1" applyNumberFormat="1"/>
    <xf numFmtId="0" fontId="13" fillId="0" borderId="0" xfId="1" applyFont="1" applyAlignment="1">
      <alignment horizontal="center"/>
    </xf>
    <xf numFmtId="170" fontId="0" fillId="0" borderId="0" xfId="4" applyNumberFormat="1" applyFont="1"/>
    <xf numFmtId="0" fontId="12" fillId="0" borderId="0" xfId="1" applyFont="1" applyAlignment="1">
      <alignment horizontal="center"/>
    </xf>
    <xf numFmtId="0" fontId="1" fillId="3" borderId="18" xfId="1" applyFill="1" applyBorder="1" applyAlignment="1">
      <alignment horizontal="center"/>
    </xf>
    <xf numFmtId="0" fontId="1" fillId="3" borderId="0" xfId="1" applyFill="1" applyAlignment="1">
      <alignment horizontal="center"/>
    </xf>
    <xf numFmtId="0" fontId="1" fillId="3" borderId="19" xfId="1" applyFill="1" applyBorder="1" applyAlignment="1">
      <alignment horizontal="center"/>
    </xf>
    <xf numFmtId="0" fontId="1" fillId="3" borderId="18" xfId="1" applyFill="1" applyBorder="1" applyAlignment="1">
      <alignment horizontal="right"/>
    </xf>
    <xf numFmtId="0" fontId="1" fillId="3" borderId="0" xfId="1" applyFill="1"/>
    <xf numFmtId="0" fontId="1" fillId="3" borderId="19" xfId="1" applyFill="1" applyBorder="1"/>
    <xf numFmtId="0" fontId="1" fillId="3" borderId="18" xfId="1" applyFill="1" applyBorder="1"/>
    <xf numFmtId="0" fontId="1" fillId="3" borderId="34" xfId="1" applyFill="1" applyBorder="1"/>
    <xf numFmtId="0" fontId="1" fillId="3" borderId="35" xfId="1" applyFill="1" applyBorder="1"/>
    <xf numFmtId="0" fontId="1" fillId="3" borderId="13" xfId="1" applyFill="1" applyBorder="1"/>
    <xf numFmtId="0" fontId="12" fillId="0" borderId="0" xfId="1" applyFont="1"/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 applyProtection="1">
      <alignment horizontal="center" vertical="center"/>
      <protection locked="0"/>
    </xf>
    <xf numFmtId="0" fontId="5" fillId="4" borderId="13" xfId="1" applyFont="1" applyFill="1" applyBorder="1" applyAlignment="1" applyProtection="1">
      <alignment horizontal="center" vertical="center"/>
      <protection locked="0"/>
    </xf>
    <xf numFmtId="0" fontId="1" fillId="0" borderId="1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19" xfId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35" xfId="1" applyBorder="1" applyAlignment="1">
      <alignment horizontal="center"/>
    </xf>
    <xf numFmtId="0" fontId="1" fillId="0" borderId="13" xfId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2" fillId="4" borderId="14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16" xfId="1" applyFont="1" applyFill="1" applyBorder="1" applyAlignment="1">
      <alignment horizontal="center"/>
    </xf>
    <xf numFmtId="0" fontId="2" fillId="3" borderId="17" xfId="1" applyFont="1" applyFill="1" applyBorder="1" applyAlignment="1">
      <alignment horizontal="center"/>
    </xf>
  </cellXfs>
  <cellStyles count="5">
    <cellStyle name="Normal" xfId="0" builtinId="0"/>
    <cellStyle name="Normal 2 2" xfId="1" xr:uid="{BC0CD995-702B-4767-8EC7-A7F7A655A3FA}"/>
    <cellStyle name="Normal 4 2" xfId="2" xr:uid="{44DF1AAF-5979-43FF-8A8E-B51670F8790E}"/>
    <cellStyle name="Percent 2 2" xfId="4" xr:uid="{D7139CFA-51E7-45F3-A734-572F9240BE81}"/>
    <cellStyle name="Percent 4 2" xfId="3" xr:uid="{73CFF0E0-086C-458F-AB9E-39D45155D8E8}"/>
  </cellStyles>
  <dxfs count="7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37556028408804E-2"/>
          <c:y val="6.6666827418083094E-2"/>
          <c:w val="0.88281317353300004"/>
          <c:h val="0.74814995213626601"/>
        </c:manualLayout>
      </c:layout>
      <c:scatterChart>
        <c:scatterStyle val="lineMarker"/>
        <c:varyColors val="0"/>
        <c:ser>
          <c:idx val="1"/>
          <c:order val="0"/>
          <c:tx>
            <c:strRef>
              <c:f>RISK!$H$79</c:f>
              <c:strCache>
                <c:ptCount val="1"/>
                <c:pt idx="0">
                  <c:v>MV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E9C-409A-BF03-ECE62E8D4494}"/>
              </c:ext>
            </c:extLst>
          </c:dPt>
          <c:xVal>
            <c:numRef>
              <c:f>RISK!$H$80:$H$81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RISK!$I$80:$I$81</c:f>
              <c:numCache>
                <c:formatCode>General</c:formatCode>
                <c:ptCount val="2"/>
                <c:pt idx="0">
                  <c:v>0</c:v>
                </c:pt>
                <c:pt idx="1">
                  <c:v>1.5957691216057308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E9C-409A-BF03-ECE62E8D4494}"/>
            </c:ext>
          </c:extLst>
        </c:ser>
        <c:ser>
          <c:idx val="2"/>
          <c:order val="1"/>
          <c:tx>
            <c:strRef>
              <c:f>RISK!$F$79</c:f>
              <c:strCache>
                <c:ptCount val="1"/>
                <c:pt idx="0">
                  <c:v>LSL</c:v>
                </c:pt>
              </c:strCache>
            </c:strRef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E9C-409A-BF03-ECE62E8D4494}"/>
              </c:ext>
            </c:extLst>
          </c:dPt>
          <c:xVal>
            <c:numRef>
              <c:f>RISK!$F$80:$F$81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RISK!$I$80:$I$81</c:f>
              <c:numCache>
                <c:formatCode>General</c:formatCode>
                <c:ptCount val="2"/>
                <c:pt idx="0">
                  <c:v>0</c:v>
                </c:pt>
                <c:pt idx="1">
                  <c:v>1.5957691216057308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E9C-409A-BF03-ECE62E8D4494}"/>
            </c:ext>
          </c:extLst>
        </c:ser>
        <c:ser>
          <c:idx val="3"/>
          <c:order val="2"/>
          <c:tx>
            <c:strRef>
              <c:f>RISK!$E$79</c:f>
              <c:strCache>
                <c:ptCount val="1"/>
                <c:pt idx="0">
                  <c:v>Nominal Value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solidFill>
                  <a:srgbClr val="006666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E9C-409A-BF03-ECE62E8D4494}"/>
              </c:ext>
            </c:extLst>
          </c:dPt>
          <c:xVal>
            <c:numRef>
              <c:f>RISK!$E$80:$E$81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RISK!$I$80:$I$81</c:f>
              <c:numCache>
                <c:formatCode>General</c:formatCode>
                <c:ptCount val="2"/>
                <c:pt idx="0">
                  <c:v>0</c:v>
                </c:pt>
                <c:pt idx="1">
                  <c:v>1.5957691216057308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E9C-409A-BF03-ECE62E8D4494}"/>
            </c:ext>
          </c:extLst>
        </c:ser>
        <c:ser>
          <c:idx val="4"/>
          <c:order val="3"/>
          <c:tx>
            <c:strRef>
              <c:f>RISK!$G$79</c:f>
              <c:strCache>
                <c:ptCount val="1"/>
                <c:pt idx="0">
                  <c:v>USL</c:v>
                </c:pt>
              </c:strCache>
            </c:strRef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8-6E9C-409A-BF03-ECE62E8D4494}"/>
              </c:ext>
            </c:extLst>
          </c:dPt>
          <c:xVal>
            <c:numRef>
              <c:f>RISK!$G$80:$G$81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RISK!$I$80:$I$81</c:f>
              <c:numCache>
                <c:formatCode>General</c:formatCode>
                <c:ptCount val="2"/>
                <c:pt idx="0">
                  <c:v>0</c:v>
                </c:pt>
                <c:pt idx="1">
                  <c:v>1.5957691216057308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E9C-409A-BF03-ECE62E8D4494}"/>
            </c:ext>
          </c:extLst>
        </c:ser>
        <c:ser>
          <c:idx val="0"/>
          <c:order val="4"/>
          <c:tx>
            <c:v>Uncert. Dist</c:v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RISK!$B$88:$B$1087</c:f>
              <c:numCache>
                <c:formatCode>General</c:formatCode>
                <c:ptCount val="1000"/>
                <c:pt idx="0">
                  <c:v>9</c:v>
                </c:pt>
                <c:pt idx="1">
                  <c:v>9.0020000000000007</c:v>
                </c:pt>
                <c:pt idx="2">
                  <c:v>9.0040000000000013</c:v>
                </c:pt>
                <c:pt idx="3">
                  <c:v>9.006000000000002</c:v>
                </c:pt>
                <c:pt idx="4">
                  <c:v>9.0080000000000027</c:v>
                </c:pt>
                <c:pt idx="5">
                  <c:v>9.0100000000000033</c:v>
                </c:pt>
                <c:pt idx="6">
                  <c:v>9.012000000000004</c:v>
                </c:pt>
                <c:pt idx="7">
                  <c:v>9.0140000000000047</c:v>
                </c:pt>
                <c:pt idx="8">
                  <c:v>9.0160000000000053</c:v>
                </c:pt>
                <c:pt idx="9">
                  <c:v>9.018000000000006</c:v>
                </c:pt>
                <c:pt idx="10">
                  <c:v>9.0200000000000067</c:v>
                </c:pt>
                <c:pt idx="11">
                  <c:v>9.0220000000000073</c:v>
                </c:pt>
                <c:pt idx="12">
                  <c:v>9.024000000000008</c:v>
                </c:pt>
                <c:pt idx="13">
                  <c:v>9.0260000000000087</c:v>
                </c:pt>
                <c:pt idx="14">
                  <c:v>9.0280000000000094</c:v>
                </c:pt>
                <c:pt idx="15">
                  <c:v>9.03000000000001</c:v>
                </c:pt>
                <c:pt idx="16">
                  <c:v>9.0320000000000107</c:v>
                </c:pt>
                <c:pt idx="17">
                  <c:v>9.0340000000000114</c:v>
                </c:pt>
                <c:pt idx="18">
                  <c:v>9.036000000000012</c:v>
                </c:pt>
                <c:pt idx="19">
                  <c:v>9.0380000000000127</c:v>
                </c:pt>
                <c:pt idx="20">
                  <c:v>9.0400000000000134</c:v>
                </c:pt>
                <c:pt idx="21">
                  <c:v>9.042000000000014</c:v>
                </c:pt>
                <c:pt idx="22">
                  <c:v>9.0440000000000147</c:v>
                </c:pt>
                <c:pt idx="23">
                  <c:v>9.0460000000000154</c:v>
                </c:pt>
                <c:pt idx="24">
                  <c:v>9.048000000000016</c:v>
                </c:pt>
                <c:pt idx="25">
                  <c:v>9.0500000000000167</c:v>
                </c:pt>
                <c:pt idx="26">
                  <c:v>9.0520000000000174</c:v>
                </c:pt>
                <c:pt idx="27">
                  <c:v>9.054000000000018</c:v>
                </c:pt>
                <c:pt idx="28">
                  <c:v>9.0560000000000187</c:v>
                </c:pt>
                <c:pt idx="29">
                  <c:v>9.0580000000000194</c:v>
                </c:pt>
                <c:pt idx="30">
                  <c:v>9.06000000000002</c:v>
                </c:pt>
                <c:pt idx="31">
                  <c:v>9.0620000000000207</c:v>
                </c:pt>
                <c:pt idx="32">
                  <c:v>9.0640000000000214</c:v>
                </c:pt>
                <c:pt idx="33">
                  <c:v>9.066000000000022</c:v>
                </c:pt>
                <c:pt idx="34">
                  <c:v>9.0680000000000227</c:v>
                </c:pt>
                <c:pt idx="35">
                  <c:v>9.0700000000000234</c:v>
                </c:pt>
                <c:pt idx="36">
                  <c:v>9.072000000000024</c:v>
                </c:pt>
                <c:pt idx="37">
                  <c:v>9.0740000000000247</c:v>
                </c:pt>
                <c:pt idx="38">
                  <c:v>9.0760000000000254</c:v>
                </c:pt>
                <c:pt idx="39">
                  <c:v>9.078000000000026</c:v>
                </c:pt>
                <c:pt idx="40">
                  <c:v>9.0800000000000267</c:v>
                </c:pt>
                <c:pt idx="41">
                  <c:v>9.0820000000000274</c:v>
                </c:pt>
                <c:pt idx="42">
                  <c:v>9.0840000000000281</c:v>
                </c:pt>
                <c:pt idx="43">
                  <c:v>9.0860000000000287</c:v>
                </c:pt>
                <c:pt idx="44">
                  <c:v>9.0880000000000294</c:v>
                </c:pt>
                <c:pt idx="45">
                  <c:v>9.0900000000000301</c:v>
                </c:pt>
                <c:pt idx="46">
                  <c:v>9.0920000000000307</c:v>
                </c:pt>
                <c:pt idx="47">
                  <c:v>9.0940000000000314</c:v>
                </c:pt>
                <c:pt idx="48">
                  <c:v>9.0960000000000321</c:v>
                </c:pt>
                <c:pt idx="49">
                  <c:v>9.0980000000000327</c:v>
                </c:pt>
                <c:pt idx="50">
                  <c:v>9.1000000000000334</c:v>
                </c:pt>
                <c:pt idx="51">
                  <c:v>9.1020000000000341</c:v>
                </c:pt>
                <c:pt idx="52">
                  <c:v>9.1040000000000347</c:v>
                </c:pt>
                <c:pt idx="53">
                  <c:v>9.1060000000000354</c:v>
                </c:pt>
                <c:pt idx="54">
                  <c:v>9.1080000000000361</c:v>
                </c:pt>
                <c:pt idx="55">
                  <c:v>9.1100000000000367</c:v>
                </c:pt>
                <c:pt idx="56">
                  <c:v>9.1120000000000374</c:v>
                </c:pt>
                <c:pt idx="57">
                  <c:v>9.1140000000000381</c:v>
                </c:pt>
                <c:pt idx="58">
                  <c:v>9.1160000000000387</c:v>
                </c:pt>
                <c:pt idx="59">
                  <c:v>9.1180000000000394</c:v>
                </c:pt>
                <c:pt idx="60">
                  <c:v>9.1200000000000401</c:v>
                </c:pt>
                <c:pt idx="61">
                  <c:v>9.1220000000000407</c:v>
                </c:pt>
                <c:pt idx="62">
                  <c:v>9.1240000000000414</c:v>
                </c:pt>
                <c:pt idx="63">
                  <c:v>9.1260000000000421</c:v>
                </c:pt>
                <c:pt idx="64">
                  <c:v>9.1280000000000427</c:v>
                </c:pt>
                <c:pt idx="65">
                  <c:v>9.1300000000000434</c:v>
                </c:pt>
                <c:pt idx="66">
                  <c:v>9.1320000000000441</c:v>
                </c:pt>
                <c:pt idx="67">
                  <c:v>9.1340000000000447</c:v>
                </c:pt>
                <c:pt idx="68">
                  <c:v>9.1360000000000454</c:v>
                </c:pt>
                <c:pt idx="69">
                  <c:v>9.1380000000000461</c:v>
                </c:pt>
                <c:pt idx="70">
                  <c:v>9.1400000000000468</c:v>
                </c:pt>
                <c:pt idx="71">
                  <c:v>9.1420000000000474</c:v>
                </c:pt>
                <c:pt idx="72">
                  <c:v>9.1440000000000481</c:v>
                </c:pt>
                <c:pt idx="73">
                  <c:v>9.1460000000000488</c:v>
                </c:pt>
                <c:pt idx="74">
                  <c:v>9.1480000000000494</c:v>
                </c:pt>
                <c:pt idx="75">
                  <c:v>9.1500000000000501</c:v>
                </c:pt>
                <c:pt idx="76">
                  <c:v>9.1520000000000508</c:v>
                </c:pt>
                <c:pt idx="77">
                  <c:v>9.1540000000000514</c:v>
                </c:pt>
                <c:pt idx="78">
                  <c:v>9.1560000000000521</c:v>
                </c:pt>
                <c:pt idx="79">
                  <c:v>9.1580000000000528</c:v>
                </c:pt>
                <c:pt idx="80">
                  <c:v>9.1600000000000534</c:v>
                </c:pt>
                <c:pt idx="81">
                  <c:v>9.1620000000000541</c:v>
                </c:pt>
                <c:pt idx="82">
                  <c:v>9.1640000000000548</c:v>
                </c:pt>
                <c:pt idx="83">
                  <c:v>9.1660000000000554</c:v>
                </c:pt>
                <c:pt idx="84">
                  <c:v>9.1680000000000561</c:v>
                </c:pt>
                <c:pt idx="85">
                  <c:v>9.1700000000000568</c:v>
                </c:pt>
                <c:pt idx="86">
                  <c:v>9.1720000000000574</c:v>
                </c:pt>
                <c:pt idx="87">
                  <c:v>9.1740000000000581</c:v>
                </c:pt>
                <c:pt idx="88">
                  <c:v>9.1760000000000588</c:v>
                </c:pt>
                <c:pt idx="89">
                  <c:v>9.1780000000000594</c:v>
                </c:pt>
                <c:pt idx="90">
                  <c:v>9.1800000000000601</c:v>
                </c:pt>
                <c:pt idx="91">
                  <c:v>9.1820000000000608</c:v>
                </c:pt>
                <c:pt idx="92">
                  <c:v>9.1840000000000614</c:v>
                </c:pt>
                <c:pt idx="93">
                  <c:v>9.1860000000000621</c:v>
                </c:pt>
                <c:pt idx="94">
                  <c:v>9.1880000000000628</c:v>
                </c:pt>
                <c:pt idx="95">
                  <c:v>9.1900000000000635</c:v>
                </c:pt>
                <c:pt idx="96">
                  <c:v>9.1920000000000641</c:v>
                </c:pt>
                <c:pt idx="97">
                  <c:v>9.1940000000000648</c:v>
                </c:pt>
                <c:pt idx="98">
                  <c:v>9.1960000000000655</c:v>
                </c:pt>
                <c:pt idx="99">
                  <c:v>9.1980000000000661</c:v>
                </c:pt>
                <c:pt idx="100">
                  <c:v>9.2000000000000668</c:v>
                </c:pt>
                <c:pt idx="101">
                  <c:v>9.2020000000000675</c:v>
                </c:pt>
                <c:pt idx="102">
                  <c:v>9.2040000000000681</c:v>
                </c:pt>
                <c:pt idx="103">
                  <c:v>9.2060000000000688</c:v>
                </c:pt>
                <c:pt idx="104">
                  <c:v>9.2080000000000695</c:v>
                </c:pt>
                <c:pt idx="105">
                  <c:v>9.2100000000000701</c:v>
                </c:pt>
                <c:pt idx="106">
                  <c:v>9.2120000000000708</c:v>
                </c:pt>
                <c:pt idx="107">
                  <c:v>9.2140000000000715</c:v>
                </c:pt>
                <c:pt idx="108">
                  <c:v>9.2160000000000721</c:v>
                </c:pt>
                <c:pt idx="109">
                  <c:v>9.2180000000000728</c:v>
                </c:pt>
                <c:pt idx="110">
                  <c:v>9.2200000000000735</c:v>
                </c:pt>
                <c:pt idx="111">
                  <c:v>9.2220000000000741</c:v>
                </c:pt>
                <c:pt idx="112">
                  <c:v>9.2240000000000748</c:v>
                </c:pt>
                <c:pt idx="113">
                  <c:v>9.2260000000000755</c:v>
                </c:pt>
                <c:pt idx="114">
                  <c:v>9.2280000000000761</c:v>
                </c:pt>
                <c:pt idx="115">
                  <c:v>9.2300000000000768</c:v>
                </c:pt>
                <c:pt idx="116">
                  <c:v>9.2320000000000775</c:v>
                </c:pt>
                <c:pt idx="117">
                  <c:v>9.2340000000000781</c:v>
                </c:pt>
                <c:pt idx="118">
                  <c:v>9.2360000000000788</c:v>
                </c:pt>
                <c:pt idx="119">
                  <c:v>9.2380000000000795</c:v>
                </c:pt>
                <c:pt idx="120">
                  <c:v>9.2400000000000801</c:v>
                </c:pt>
                <c:pt idx="121">
                  <c:v>9.2420000000000808</c:v>
                </c:pt>
                <c:pt idx="122">
                  <c:v>9.2440000000000815</c:v>
                </c:pt>
                <c:pt idx="123">
                  <c:v>9.2460000000000822</c:v>
                </c:pt>
                <c:pt idx="124">
                  <c:v>9.2480000000000828</c:v>
                </c:pt>
                <c:pt idx="125">
                  <c:v>9.2500000000000835</c:v>
                </c:pt>
                <c:pt idx="126">
                  <c:v>9.2520000000000842</c:v>
                </c:pt>
                <c:pt idx="127">
                  <c:v>9.2540000000000848</c:v>
                </c:pt>
                <c:pt idx="128">
                  <c:v>9.2560000000000855</c:v>
                </c:pt>
                <c:pt idx="129">
                  <c:v>9.2580000000000862</c:v>
                </c:pt>
                <c:pt idx="130">
                  <c:v>9.2600000000000868</c:v>
                </c:pt>
                <c:pt idx="131">
                  <c:v>9.2620000000000875</c:v>
                </c:pt>
                <c:pt idx="132">
                  <c:v>9.2640000000000882</c:v>
                </c:pt>
                <c:pt idx="133">
                  <c:v>9.2660000000000888</c:v>
                </c:pt>
                <c:pt idx="134">
                  <c:v>9.2680000000000895</c:v>
                </c:pt>
                <c:pt idx="135">
                  <c:v>9.2700000000000902</c:v>
                </c:pt>
                <c:pt idx="136">
                  <c:v>9.2720000000000908</c:v>
                </c:pt>
                <c:pt idx="137">
                  <c:v>9.2740000000000915</c:v>
                </c:pt>
                <c:pt idx="138">
                  <c:v>9.2760000000000922</c:v>
                </c:pt>
                <c:pt idx="139">
                  <c:v>9.2780000000000928</c:v>
                </c:pt>
                <c:pt idx="140">
                  <c:v>9.2800000000000935</c:v>
                </c:pt>
                <c:pt idx="141">
                  <c:v>9.2820000000000942</c:v>
                </c:pt>
                <c:pt idx="142">
                  <c:v>9.2840000000000948</c:v>
                </c:pt>
                <c:pt idx="143">
                  <c:v>9.2860000000000955</c:v>
                </c:pt>
                <c:pt idx="144">
                  <c:v>9.2880000000000962</c:v>
                </c:pt>
                <c:pt idx="145">
                  <c:v>9.2900000000000968</c:v>
                </c:pt>
                <c:pt idx="146">
                  <c:v>9.2920000000000975</c:v>
                </c:pt>
                <c:pt idx="147">
                  <c:v>9.2940000000000982</c:v>
                </c:pt>
                <c:pt idx="148">
                  <c:v>9.2960000000000989</c:v>
                </c:pt>
                <c:pt idx="149">
                  <c:v>9.2980000000000995</c:v>
                </c:pt>
                <c:pt idx="150">
                  <c:v>9.3000000000001002</c:v>
                </c:pt>
                <c:pt idx="151">
                  <c:v>9.3020000000001009</c:v>
                </c:pt>
                <c:pt idx="152">
                  <c:v>9.3040000000001015</c:v>
                </c:pt>
                <c:pt idx="153">
                  <c:v>9.3060000000001022</c:v>
                </c:pt>
                <c:pt idx="154">
                  <c:v>9.3080000000001029</c:v>
                </c:pt>
                <c:pt idx="155">
                  <c:v>9.3100000000001035</c:v>
                </c:pt>
                <c:pt idx="156">
                  <c:v>9.3120000000001042</c:v>
                </c:pt>
                <c:pt idx="157">
                  <c:v>9.3140000000001049</c:v>
                </c:pt>
                <c:pt idx="158">
                  <c:v>9.3160000000001055</c:v>
                </c:pt>
                <c:pt idx="159">
                  <c:v>9.3180000000001062</c:v>
                </c:pt>
                <c:pt idx="160">
                  <c:v>9.3200000000001069</c:v>
                </c:pt>
                <c:pt idx="161">
                  <c:v>9.3220000000001075</c:v>
                </c:pt>
                <c:pt idx="162">
                  <c:v>9.3240000000001082</c:v>
                </c:pt>
                <c:pt idx="163">
                  <c:v>9.3260000000001089</c:v>
                </c:pt>
                <c:pt idx="164">
                  <c:v>9.3280000000001095</c:v>
                </c:pt>
                <c:pt idx="165">
                  <c:v>9.3300000000001102</c:v>
                </c:pt>
                <c:pt idx="166">
                  <c:v>9.3320000000001109</c:v>
                </c:pt>
                <c:pt idx="167">
                  <c:v>9.3340000000001115</c:v>
                </c:pt>
                <c:pt idx="168">
                  <c:v>9.3360000000001122</c:v>
                </c:pt>
                <c:pt idx="169">
                  <c:v>9.3380000000001129</c:v>
                </c:pt>
                <c:pt idx="170">
                  <c:v>9.3400000000001135</c:v>
                </c:pt>
                <c:pt idx="171">
                  <c:v>9.3420000000001142</c:v>
                </c:pt>
                <c:pt idx="172">
                  <c:v>9.3440000000001149</c:v>
                </c:pt>
                <c:pt idx="173">
                  <c:v>9.3460000000001155</c:v>
                </c:pt>
                <c:pt idx="174">
                  <c:v>9.3480000000001162</c:v>
                </c:pt>
                <c:pt idx="175">
                  <c:v>9.3500000000001169</c:v>
                </c:pt>
                <c:pt idx="176">
                  <c:v>9.3520000000001176</c:v>
                </c:pt>
                <c:pt idx="177">
                  <c:v>9.3540000000001182</c:v>
                </c:pt>
                <c:pt idx="178">
                  <c:v>9.3560000000001189</c:v>
                </c:pt>
                <c:pt idx="179">
                  <c:v>9.3580000000001196</c:v>
                </c:pt>
                <c:pt idx="180">
                  <c:v>9.3600000000001202</c:v>
                </c:pt>
                <c:pt idx="181">
                  <c:v>9.3620000000001209</c:v>
                </c:pt>
                <c:pt idx="182">
                  <c:v>9.3640000000001216</c:v>
                </c:pt>
                <c:pt idx="183">
                  <c:v>9.3660000000001222</c:v>
                </c:pt>
                <c:pt idx="184">
                  <c:v>9.3680000000001229</c:v>
                </c:pt>
                <c:pt idx="185">
                  <c:v>9.3700000000001236</c:v>
                </c:pt>
                <c:pt idx="186">
                  <c:v>9.3720000000001242</c:v>
                </c:pt>
                <c:pt idx="187">
                  <c:v>9.3740000000001249</c:v>
                </c:pt>
                <c:pt idx="188">
                  <c:v>9.3760000000001256</c:v>
                </c:pt>
                <c:pt idx="189">
                  <c:v>9.3780000000001262</c:v>
                </c:pt>
                <c:pt idx="190">
                  <c:v>9.3800000000001269</c:v>
                </c:pt>
                <c:pt idx="191">
                  <c:v>9.3820000000001276</c:v>
                </c:pt>
                <c:pt idx="192">
                  <c:v>9.3840000000001282</c:v>
                </c:pt>
                <c:pt idx="193">
                  <c:v>9.3860000000001289</c:v>
                </c:pt>
                <c:pt idx="194">
                  <c:v>9.3880000000001296</c:v>
                </c:pt>
                <c:pt idx="195">
                  <c:v>9.3900000000001302</c:v>
                </c:pt>
                <c:pt idx="196">
                  <c:v>9.3920000000001309</c:v>
                </c:pt>
                <c:pt idx="197">
                  <c:v>9.3940000000001316</c:v>
                </c:pt>
                <c:pt idx="198">
                  <c:v>9.3960000000001322</c:v>
                </c:pt>
                <c:pt idx="199">
                  <c:v>9.3980000000001329</c:v>
                </c:pt>
                <c:pt idx="200">
                  <c:v>9.4000000000001336</c:v>
                </c:pt>
                <c:pt idx="201">
                  <c:v>9.4020000000001342</c:v>
                </c:pt>
                <c:pt idx="202">
                  <c:v>9.4040000000001349</c:v>
                </c:pt>
                <c:pt idx="203">
                  <c:v>9.4060000000001356</c:v>
                </c:pt>
                <c:pt idx="204">
                  <c:v>9.4080000000001363</c:v>
                </c:pt>
                <c:pt idx="205">
                  <c:v>9.4100000000001369</c:v>
                </c:pt>
                <c:pt idx="206">
                  <c:v>9.4120000000001376</c:v>
                </c:pt>
                <c:pt idx="207">
                  <c:v>9.4140000000001383</c:v>
                </c:pt>
                <c:pt idx="208">
                  <c:v>9.4160000000001389</c:v>
                </c:pt>
                <c:pt idx="209">
                  <c:v>9.4180000000001396</c:v>
                </c:pt>
                <c:pt idx="210">
                  <c:v>9.4200000000001403</c:v>
                </c:pt>
                <c:pt idx="211">
                  <c:v>9.4220000000001409</c:v>
                </c:pt>
                <c:pt idx="212">
                  <c:v>9.4240000000001416</c:v>
                </c:pt>
                <c:pt idx="213">
                  <c:v>9.4260000000001423</c:v>
                </c:pt>
                <c:pt idx="214">
                  <c:v>9.4280000000001429</c:v>
                </c:pt>
                <c:pt idx="215">
                  <c:v>9.4300000000001436</c:v>
                </c:pt>
                <c:pt idx="216">
                  <c:v>9.4320000000001443</c:v>
                </c:pt>
                <c:pt idx="217">
                  <c:v>9.4340000000001449</c:v>
                </c:pt>
                <c:pt idx="218">
                  <c:v>9.4360000000001456</c:v>
                </c:pt>
                <c:pt idx="219">
                  <c:v>9.4380000000001463</c:v>
                </c:pt>
                <c:pt idx="220">
                  <c:v>9.4400000000001469</c:v>
                </c:pt>
                <c:pt idx="221">
                  <c:v>9.4420000000001476</c:v>
                </c:pt>
                <c:pt idx="222">
                  <c:v>9.4440000000001483</c:v>
                </c:pt>
                <c:pt idx="223">
                  <c:v>9.4460000000001489</c:v>
                </c:pt>
                <c:pt idx="224">
                  <c:v>9.4480000000001496</c:v>
                </c:pt>
                <c:pt idx="225">
                  <c:v>9.4500000000001503</c:v>
                </c:pt>
                <c:pt idx="226">
                  <c:v>9.4520000000001509</c:v>
                </c:pt>
                <c:pt idx="227">
                  <c:v>9.4540000000001516</c:v>
                </c:pt>
                <c:pt idx="228">
                  <c:v>9.4560000000001523</c:v>
                </c:pt>
                <c:pt idx="229">
                  <c:v>9.458000000000153</c:v>
                </c:pt>
                <c:pt idx="230">
                  <c:v>9.4600000000001536</c:v>
                </c:pt>
                <c:pt idx="231">
                  <c:v>9.4620000000001543</c:v>
                </c:pt>
                <c:pt idx="232">
                  <c:v>9.464000000000155</c:v>
                </c:pt>
                <c:pt idx="233">
                  <c:v>9.4660000000001556</c:v>
                </c:pt>
                <c:pt idx="234">
                  <c:v>9.4680000000001563</c:v>
                </c:pt>
                <c:pt idx="235">
                  <c:v>9.470000000000157</c:v>
                </c:pt>
                <c:pt idx="236">
                  <c:v>9.4720000000001576</c:v>
                </c:pt>
                <c:pt idx="237">
                  <c:v>9.4740000000001583</c:v>
                </c:pt>
                <c:pt idx="238">
                  <c:v>9.476000000000159</c:v>
                </c:pt>
                <c:pt idx="239">
                  <c:v>9.4780000000001596</c:v>
                </c:pt>
                <c:pt idx="240">
                  <c:v>9.4800000000001603</c:v>
                </c:pt>
                <c:pt idx="241">
                  <c:v>9.482000000000161</c:v>
                </c:pt>
                <c:pt idx="242">
                  <c:v>9.4840000000001616</c:v>
                </c:pt>
                <c:pt idx="243">
                  <c:v>9.4860000000001623</c:v>
                </c:pt>
                <c:pt idx="244">
                  <c:v>9.488000000000163</c:v>
                </c:pt>
                <c:pt idx="245">
                  <c:v>9.4900000000001636</c:v>
                </c:pt>
                <c:pt idx="246">
                  <c:v>9.4920000000001643</c:v>
                </c:pt>
                <c:pt idx="247">
                  <c:v>9.494000000000165</c:v>
                </c:pt>
                <c:pt idx="248">
                  <c:v>9.4960000000001656</c:v>
                </c:pt>
                <c:pt idx="249">
                  <c:v>9.4980000000001663</c:v>
                </c:pt>
                <c:pt idx="250">
                  <c:v>9.500000000000167</c:v>
                </c:pt>
                <c:pt idx="251">
                  <c:v>9.5020000000001676</c:v>
                </c:pt>
                <c:pt idx="252">
                  <c:v>9.5040000000001683</c:v>
                </c:pt>
                <c:pt idx="253">
                  <c:v>9.506000000000169</c:v>
                </c:pt>
                <c:pt idx="254">
                  <c:v>9.5080000000001696</c:v>
                </c:pt>
                <c:pt idx="255">
                  <c:v>9.5100000000001703</c:v>
                </c:pt>
                <c:pt idx="256">
                  <c:v>9.512000000000171</c:v>
                </c:pt>
                <c:pt idx="257">
                  <c:v>9.5140000000001717</c:v>
                </c:pt>
                <c:pt idx="258">
                  <c:v>9.5160000000001723</c:v>
                </c:pt>
                <c:pt idx="259">
                  <c:v>9.518000000000173</c:v>
                </c:pt>
                <c:pt idx="260">
                  <c:v>9.5200000000001737</c:v>
                </c:pt>
                <c:pt idx="261">
                  <c:v>9.5220000000001743</c:v>
                </c:pt>
                <c:pt idx="262">
                  <c:v>9.524000000000175</c:v>
                </c:pt>
                <c:pt idx="263">
                  <c:v>9.5260000000001757</c:v>
                </c:pt>
                <c:pt idx="264">
                  <c:v>9.5280000000001763</c:v>
                </c:pt>
                <c:pt idx="265">
                  <c:v>9.530000000000177</c:v>
                </c:pt>
                <c:pt idx="266">
                  <c:v>9.5320000000001777</c:v>
                </c:pt>
                <c:pt idx="267">
                  <c:v>9.5340000000001783</c:v>
                </c:pt>
                <c:pt idx="268">
                  <c:v>9.536000000000179</c:v>
                </c:pt>
                <c:pt idx="269">
                  <c:v>9.5380000000001797</c:v>
                </c:pt>
                <c:pt idx="270">
                  <c:v>9.5400000000001803</c:v>
                </c:pt>
                <c:pt idx="271">
                  <c:v>9.542000000000181</c:v>
                </c:pt>
                <c:pt idx="272">
                  <c:v>9.5440000000001817</c:v>
                </c:pt>
                <c:pt idx="273">
                  <c:v>9.5460000000001823</c:v>
                </c:pt>
                <c:pt idx="274">
                  <c:v>9.548000000000183</c:v>
                </c:pt>
                <c:pt idx="275">
                  <c:v>9.5500000000001837</c:v>
                </c:pt>
                <c:pt idx="276">
                  <c:v>9.5520000000001843</c:v>
                </c:pt>
                <c:pt idx="277">
                  <c:v>9.554000000000185</c:v>
                </c:pt>
                <c:pt idx="278">
                  <c:v>9.5560000000001857</c:v>
                </c:pt>
                <c:pt idx="279">
                  <c:v>9.5580000000001863</c:v>
                </c:pt>
                <c:pt idx="280">
                  <c:v>9.560000000000187</c:v>
                </c:pt>
                <c:pt idx="281">
                  <c:v>9.5620000000001877</c:v>
                </c:pt>
                <c:pt idx="282">
                  <c:v>9.5640000000001884</c:v>
                </c:pt>
                <c:pt idx="283">
                  <c:v>9.566000000000189</c:v>
                </c:pt>
                <c:pt idx="284">
                  <c:v>9.5680000000001897</c:v>
                </c:pt>
                <c:pt idx="285">
                  <c:v>9.5700000000001904</c:v>
                </c:pt>
                <c:pt idx="286">
                  <c:v>9.572000000000191</c:v>
                </c:pt>
                <c:pt idx="287">
                  <c:v>9.5740000000001917</c:v>
                </c:pt>
                <c:pt idx="288">
                  <c:v>9.5760000000001924</c:v>
                </c:pt>
                <c:pt idx="289">
                  <c:v>9.578000000000193</c:v>
                </c:pt>
                <c:pt idx="290">
                  <c:v>9.5800000000001937</c:v>
                </c:pt>
                <c:pt idx="291">
                  <c:v>9.5820000000001944</c:v>
                </c:pt>
                <c:pt idx="292">
                  <c:v>9.584000000000195</c:v>
                </c:pt>
                <c:pt idx="293">
                  <c:v>9.5860000000001957</c:v>
                </c:pt>
                <c:pt idx="294">
                  <c:v>9.5880000000001964</c:v>
                </c:pt>
                <c:pt idx="295">
                  <c:v>9.590000000000197</c:v>
                </c:pt>
                <c:pt idx="296">
                  <c:v>9.5920000000001977</c:v>
                </c:pt>
                <c:pt idx="297">
                  <c:v>9.5940000000001984</c:v>
                </c:pt>
                <c:pt idx="298">
                  <c:v>9.596000000000199</c:v>
                </c:pt>
                <c:pt idx="299">
                  <c:v>9.5980000000001997</c:v>
                </c:pt>
                <c:pt idx="300">
                  <c:v>9.6000000000002004</c:v>
                </c:pt>
                <c:pt idx="301">
                  <c:v>9.602000000000201</c:v>
                </c:pt>
                <c:pt idx="302">
                  <c:v>9.6040000000002017</c:v>
                </c:pt>
                <c:pt idx="303">
                  <c:v>9.6060000000002024</c:v>
                </c:pt>
                <c:pt idx="304">
                  <c:v>9.608000000000203</c:v>
                </c:pt>
                <c:pt idx="305">
                  <c:v>9.6100000000002037</c:v>
                </c:pt>
                <c:pt idx="306">
                  <c:v>9.6120000000002044</c:v>
                </c:pt>
                <c:pt idx="307">
                  <c:v>9.614000000000205</c:v>
                </c:pt>
                <c:pt idx="308">
                  <c:v>9.6160000000002057</c:v>
                </c:pt>
                <c:pt idx="309">
                  <c:v>9.6180000000002064</c:v>
                </c:pt>
                <c:pt idx="310">
                  <c:v>9.6200000000002071</c:v>
                </c:pt>
                <c:pt idx="311">
                  <c:v>9.6220000000002077</c:v>
                </c:pt>
                <c:pt idx="312">
                  <c:v>9.6240000000002084</c:v>
                </c:pt>
                <c:pt idx="313">
                  <c:v>9.6260000000002091</c:v>
                </c:pt>
                <c:pt idx="314">
                  <c:v>9.6280000000002097</c:v>
                </c:pt>
                <c:pt idx="315">
                  <c:v>9.6300000000002104</c:v>
                </c:pt>
                <c:pt idx="316">
                  <c:v>9.6320000000002111</c:v>
                </c:pt>
                <c:pt idx="317">
                  <c:v>9.6340000000002117</c:v>
                </c:pt>
                <c:pt idx="318">
                  <c:v>9.6360000000002124</c:v>
                </c:pt>
                <c:pt idx="319">
                  <c:v>9.6380000000002131</c:v>
                </c:pt>
                <c:pt idx="320">
                  <c:v>9.6400000000002137</c:v>
                </c:pt>
                <c:pt idx="321">
                  <c:v>9.6420000000002144</c:v>
                </c:pt>
                <c:pt idx="322">
                  <c:v>9.6440000000002151</c:v>
                </c:pt>
                <c:pt idx="323">
                  <c:v>9.6460000000002157</c:v>
                </c:pt>
                <c:pt idx="324">
                  <c:v>9.6480000000002164</c:v>
                </c:pt>
                <c:pt idx="325">
                  <c:v>9.6500000000002171</c:v>
                </c:pt>
                <c:pt idx="326">
                  <c:v>9.6520000000002177</c:v>
                </c:pt>
                <c:pt idx="327">
                  <c:v>9.6540000000002184</c:v>
                </c:pt>
                <c:pt idx="328">
                  <c:v>9.6560000000002191</c:v>
                </c:pt>
                <c:pt idx="329">
                  <c:v>9.6580000000002197</c:v>
                </c:pt>
                <c:pt idx="330">
                  <c:v>9.6600000000002204</c:v>
                </c:pt>
                <c:pt idx="331">
                  <c:v>9.6620000000002211</c:v>
                </c:pt>
                <c:pt idx="332">
                  <c:v>9.6640000000002217</c:v>
                </c:pt>
                <c:pt idx="333">
                  <c:v>9.6660000000002224</c:v>
                </c:pt>
                <c:pt idx="334">
                  <c:v>9.6680000000002231</c:v>
                </c:pt>
                <c:pt idx="335">
                  <c:v>9.6700000000002237</c:v>
                </c:pt>
                <c:pt idx="336">
                  <c:v>9.6720000000002244</c:v>
                </c:pt>
                <c:pt idx="337">
                  <c:v>9.6740000000002251</c:v>
                </c:pt>
                <c:pt idx="338">
                  <c:v>9.6760000000002258</c:v>
                </c:pt>
                <c:pt idx="339">
                  <c:v>9.6780000000002264</c:v>
                </c:pt>
                <c:pt idx="340">
                  <c:v>9.6800000000002271</c:v>
                </c:pt>
                <c:pt idx="341">
                  <c:v>9.6820000000002278</c:v>
                </c:pt>
                <c:pt idx="342">
                  <c:v>9.6840000000002284</c:v>
                </c:pt>
                <c:pt idx="343">
                  <c:v>9.6860000000002291</c:v>
                </c:pt>
                <c:pt idx="344">
                  <c:v>9.6880000000002298</c:v>
                </c:pt>
                <c:pt idx="345">
                  <c:v>9.6900000000002304</c:v>
                </c:pt>
                <c:pt idx="346">
                  <c:v>9.6920000000002311</c:v>
                </c:pt>
                <c:pt idx="347">
                  <c:v>9.6940000000002318</c:v>
                </c:pt>
                <c:pt idx="348">
                  <c:v>9.6960000000002324</c:v>
                </c:pt>
                <c:pt idx="349">
                  <c:v>9.6980000000002331</c:v>
                </c:pt>
                <c:pt idx="350">
                  <c:v>9.7000000000002338</c:v>
                </c:pt>
                <c:pt idx="351">
                  <c:v>9.7020000000002344</c:v>
                </c:pt>
                <c:pt idx="352">
                  <c:v>9.7040000000002351</c:v>
                </c:pt>
                <c:pt idx="353">
                  <c:v>9.7060000000002358</c:v>
                </c:pt>
                <c:pt idx="354">
                  <c:v>9.7080000000002364</c:v>
                </c:pt>
                <c:pt idx="355">
                  <c:v>9.7100000000002371</c:v>
                </c:pt>
                <c:pt idx="356">
                  <c:v>9.7120000000002378</c:v>
                </c:pt>
                <c:pt idx="357">
                  <c:v>9.7140000000002384</c:v>
                </c:pt>
                <c:pt idx="358">
                  <c:v>9.7160000000002391</c:v>
                </c:pt>
                <c:pt idx="359">
                  <c:v>9.7180000000002398</c:v>
                </c:pt>
                <c:pt idx="360">
                  <c:v>9.7200000000002404</c:v>
                </c:pt>
                <c:pt idx="361">
                  <c:v>9.7220000000002411</c:v>
                </c:pt>
                <c:pt idx="362">
                  <c:v>9.7240000000002418</c:v>
                </c:pt>
                <c:pt idx="363">
                  <c:v>9.7260000000002425</c:v>
                </c:pt>
                <c:pt idx="364">
                  <c:v>9.7280000000002431</c:v>
                </c:pt>
                <c:pt idx="365">
                  <c:v>9.7300000000002438</c:v>
                </c:pt>
                <c:pt idx="366">
                  <c:v>9.7320000000002445</c:v>
                </c:pt>
                <c:pt idx="367">
                  <c:v>9.7340000000002451</c:v>
                </c:pt>
                <c:pt idx="368">
                  <c:v>9.7360000000002458</c:v>
                </c:pt>
                <c:pt idx="369">
                  <c:v>9.7380000000002465</c:v>
                </c:pt>
                <c:pt idx="370">
                  <c:v>9.7400000000002471</c:v>
                </c:pt>
                <c:pt idx="371">
                  <c:v>9.7420000000002478</c:v>
                </c:pt>
                <c:pt idx="372">
                  <c:v>9.7440000000002485</c:v>
                </c:pt>
                <c:pt idx="373">
                  <c:v>9.7460000000002491</c:v>
                </c:pt>
                <c:pt idx="374">
                  <c:v>9.7480000000002498</c:v>
                </c:pt>
                <c:pt idx="375">
                  <c:v>9.7500000000002505</c:v>
                </c:pt>
                <c:pt idx="376">
                  <c:v>9.7520000000002511</c:v>
                </c:pt>
                <c:pt idx="377">
                  <c:v>9.7540000000002518</c:v>
                </c:pt>
                <c:pt idx="378">
                  <c:v>9.7560000000002525</c:v>
                </c:pt>
                <c:pt idx="379">
                  <c:v>9.7580000000002531</c:v>
                </c:pt>
                <c:pt idx="380">
                  <c:v>9.7600000000002538</c:v>
                </c:pt>
                <c:pt idx="381">
                  <c:v>9.7620000000002545</c:v>
                </c:pt>
                <c:pt idx="382">
                  <c:v>9.7640000000002551</c:v>
                </c:pt>
                <c:pt idx="383">
                  <c:v>9.7660000000002558</c:v>
                </c:pt>
                <c:pt idx="384">
                  <c:v>9.7680000000002565</c:v>
                </c:pt>
                <c:pt idx="385">
                  <c:v>9.7700000000002571</c:v>
                </c:pt>
                <c:pt idx="386">
                  <c:v>9.7720000000002578</c:v>
                </c:pt>
                <c:pt idx="387">
                  <c:v>9.7740000000002585</c:v>
                </c:pt>
                <c:pt idx="388">
                  <c:v>9.7760000000002591</c:v>
                </c:pt>
                <c:pt idx="389">
                  <c:v>9.7780000000002598</c:v>
                </c:pt>
                <c:pt idx="390">
                  <c:v>9.7800000000002605</c:v>
                </c:pt>
                <c:pt idx="391">
                  <c:v>9.7820000000002612</c:v>
                </c:pt>
                <c:pt idx="392">
                  <c:v>9.7840000000002618</c:v>
                </c:pt>
                <c:pt idx="393">
                  <c:v>9.7860000000002625</c:v>
                </c:pt>
                <c:pt idx="394">
                  <c:v>9.7880000000002632</c:v>
                </c:pt>
                <c:pt idx="395">
                  <c:v>9.7900000000002638</c:v>
                </c:pt>
                <c:pt idx="396">
                  <c:v>9.7920000000002645</c:v>
                </c:pt>
                <c:pt idx="397">
                  <c:v>9.7940000000002652</c:v>
                </c:pt>
                <c:pt idx="398">
                  <c:v>9.7960000000002658</c:v>
                </c:pt>
                <c:pt idx="399">
                  <c:v>9.7980000000002665</c:v>
                </c:pt>
                <c:pt idx="400">
                  <c:v>9.8000000000002672</c:v>
                </c:pt>
                <c:pt idx="401">
                  <c:v>9.8020000000002678</c:v>
                </c:pt>
                <c:pt idx="402">
                  <c:v>9.8040000000002685</c:v>
                </c:pt>
                <c:pt idx="403">
                  <c:v>9.8060000000002692</c:v>
                </c:pt>
                <c:pt idx="404">
                  <c:v>9.8080000000002698</c:v>
                </c:pt>
                <c:pt idx="405">
                  <c:v>9.8100000000002705</c:v>
                </c:pt>
                <c:pt idx="406">
                  <c:v>9.8120000000002712</c:v>
                </c:pt>
                <c:pt idx="407">
                  <c:v>9.8140000000002718</c:v>
                </c:pt>
                <c:pt idx="408">
                  <c:v>9.8160000000002725</c:v>
                </c:pt>
                <c:pt idx="409">
                  <c:v>9.8180000000002732</c:v>
                </c:pt>
                <c:pt idx="410">
                  <c:v>9.8200000000002738</c:v>
                </c:pt>
                <c:pt idx="411">
                  <c:v>9.8220000000002745</c:v>
                </c:pt>
                <c:pt idx="412">
                  <c:v>9.8240000000002752</c:v>
                </c:pt>
                <c:pt idx="413">
                  <c:v>9.8260000000002758</c:v>
                </c:pt>
                <c:pt idx="414">
                  <c:v>9.8280000000002765</c:v>
                </c:pt>
                <c:pt idx="415">
                  <c:v>9.8300000000002772</c:v>
                </c:pt>
                <c:pt idx="416">
                  <c:v>9.8320000000002779</c:v>
                </c:pt>
                <c:pt idx="417">
                  <c:v>9.8340000000002785</c:v>
                </c:pt>
                <c:pt idx="418">
                  <c:v>9.8360000000002792</c:v>
                </c:pt>
                <c:pt idx="419">
                  <c:v>9.8380000000002799</c:v>
                </c:pt>
                <c:pt idx="420">
                  <c:v>9.8400000000002805</c:v>
                </c:pt>
                <c:pt idx="421">
                  <c:v>9.8420000000002812</c:v>
                </c:pt>
                <c:pt idx="422">
                  <c:v>9.8440000000002819</c:v>
                </c:pt>
                <c:pt idx="423">
                  <c:v>9.8460000000002825</c:v>
                </c:pt>
                <c:pt idx="424">
                  <c:v>9.8480000000002832</c:v>
                </c:pt>
                <c:pt idx="425">
                  <c:v>9.8500000000002839</c:v>
                </c:pt>
                <c:pt idx="426">
                  <c:v>9.8520000000002845</c:v>
                </c:pt>
                <c:pt idx="427">
                  <c:v>9.8540000000002852</c:v>
                </c:pt>
                <c:pt idx="428">
                  <c:v>9.8560000000002859</c:v>
                </c:pt>
                <c:pt idx="429">
                  <c:v>9.8580000000002865</c:v>
                </c:pt>
                <c:pt idx="430">
                  <c:v>9.8600000000002872</c:v>
                </c:pt>
                <c:pt idx="431">
                  <c:v>9.8620000000002879</c:v>
                </c:pt>
                <c:pt idx="432">
                  <c:v>9.8640000000002885</c:v>
                </c:pt>
                <c:pt idx="433">
                  <c:v>9.8660000000002892</c:v>
                </c:pt>
                <c:pt idx="434">
                  <c:v>9.8680000000002899</c:v>
                </c:pt>
                <c:pt idx="435">
                  <c:v>9.8700000000002905</c:v>
                </c:pt>
                <c:pt idx="436">
                  <c:v>9.8720000000002912</c:v>
                </c:pt>
                <c:pt idx="437">
                  <c:v>9.8740000000002919</c:v>
                </c:pt>
                <c:pt idx="438">
                  <c:v>9.8760000000002925</c:v>
                </c:pt>
                <c:pt idx="439">
                  <c:v>9.8780000000002932</c:v>
                </c:pt>
                <c:pt idx="440">
                  <c:v>9.8800000000002939</c:v>
                </c:pt>
                <c:pt idx="441">
                  <c:v>9.8820000000002945</c:v>
                </c:pt>
                <c:pt idx="442">
                  <c:v>9.8840000000002952</c:v>
                </c:pt>
                <c:pt idx="443">
                  <c:v>9.8860000000002959</c:v>
                </c:pt>
                <c:pt idx="444">
                  <c:v>9.8880000000002966</c:v>
                </c:pt>
                <c:pt idx="445">
                  <c:v>9.8900000000002972</c:v>
                </c:pt>
                <c:pt idx="446">
                  <c:v>9.8920000000002979</c:v>
                </c:pt>
                <c:pt idx="447">
                  <c:v>9.8940000000002986</c:v>
                </c:pt>
                <c:pt idx="448">
                  <c:v>9.8960000000002992</c:v>
                </c:pt>
                <c:pt idx="449">
                  <c:v>9.8980000000002999</c:v>
                </c:pt>
                <c:pt idx="450">
                  <c:v>9.9000000000003006</c:v>
                </c:pt>
                <c:pt idx="451">
                  <c:v>9.9020000000003012</c:v>
                </c:pt>
                <c:pt idx="452">
                  <c:v>9.9040000000003019</c:v>
                </c:pt>
                <c:pt idx="453">
                  <c:v>9.9060000000003026</c:v>
                </c:pt>
                <c:pt idx="454">
                  <c:v>9.9080000000003032</c:v>
                </c:pt>
                <c:pt idx="455">
                  <c:v>9.9100000000003039</c:v>
                </c:pt>
                <c:pt idx="456">
                  <c:v>9.9120000000003046</c:v>
                </c:pt>
                <c:pt idx="457">
                  <c:v>9.9140000000003052</c:v>
                </c:pt>
                <c:pt idx="458">
                  <c:v>9.9160000000003059</c:v>
                </c:pt>
                <c:pt idx="459">
                  <c:v>9.9180000000003066</c:v>
                </c:pt>
                <c:pt idx="460">
                  <c:v>9.9200000000003072</c:v>
                </c:pt>
                <c:pt idx="461">
                  <c:v>9.9220000000003079</c:v>
                </c:pt>
                <c:pt idx="462">
                  <c:v>9.9240000000003086</c:v>
                </c:pt>
                <c:pt idx="463">
                  <c:v>9.9260000000003092</c:v>
                </c:pt>
                <c:pt idx="464">
                  <c:v>9.9280000000003099</c:v>
                </c:pt>
                <c:pt idx="465">
                  <c:v>9.9300000000003106</c:v>
                </c:pt>
                <c:pt idx="466">
                  <c:v>9.9320000000003112</c:v>
                </c:pt>
                <c:pt idx="467">
                  <c:v>9.9340000000003119</c:v>
                </c:pt>
                <c:pt idx="468">
                  <c:v>9.9360000000003126</c:v>
                </c:pt>
                <c:pt idx="469">
                  <c:v>9.9380000000003132</c:v>
                </c:pt>
                <c:pt idx="470">
                  <c:v>9.9400000000003139</c:v>
                </c:pt>
                <c:pt idx="471">
                  <c:v>9.9420000000003146</c:v>
                </c:pt>
                <c:pt idx="472">
                  <c:v>9.9440000000003153</c:v>
                </c:pt>
                <c:pt idx="473">
                  <c:v>9.9460000000003159</c:v>
                </c:pt>
                <c:pt idx="474">
                  <c:v>9.9480000000003166</c:v>
                </c:pt>
                <c:pt idx="475">
                  <c:v>9.9500000000003173</c:v>
                </c:pt>
                <c:pt idx="476">
                  <c:v>9.9520000000003179</c:v>
                </c:pt>
                <c:pt idx="477">
                  <c:v>9.9540000000003186</c:v>
                </c:pt>
                <c:pt idx="478">
                  <c:v>9.9560000000003193</c:v>
                </c:pt>
                <c:pt idx="479">
                  <c:v>9.9580000000003199</c:v>
                </c:pt>
                <c:pt idx="480">
                  <c:v>9.9600000000003206</c:v>
                </c:pt>
                <c:pt idx="481">
                  <c:v>9.9620000000003213</c:v>
                </c:pt>
                <c:pt idx="482">
                  <c:v>9.9640000000003219</c:v>
                </c:pt>
                <c:pt idx="483">
                  <c:v>9.9660000000003226</c:v>
                </c:pt>
                <c:pt idx="484">
                  <c:v>9.9680000000003233</c:v>
                </c:pt>
                <c:pt idx="485">
                  <c:v>9.9700000000003239</c:v>
                </c:pt>
                <c:pt idx="486">
                  <c:v>9.9720000000003246</c:v>
                </c:pt>
                <c:pt idx="487">
                  <c:v>9.9740000000003253</c:v>
                </c:pt>
                <c:pt idx="488">
                  <c:v>9.9760000000003259</c:v>
                </c:pt>
                <c:pt idx="489">
                  <c:v>9.9780000000003266</c:v>
                </c:pt>
                <c:pt idx="490">
                  <c:v>9.9800000000003273</c:v>
                </c:pt>
                <c:pt idx="491">
                  <c:v>9.9820000000003279</c:v>
                </c:pt>
                <c:pt idx="492">
                  <c:v>9.9840000000003286</c:v>
                </c:pt>
                <c:pt idx="493">
                  <c:v>9.9860000000003293</c:v>
                </c:pt>
                <c:pt idx="494">
                  <c:v>9.9880000000003299</c:v>
                </c:pt>
                <c:pt idx="495">
                  <c:v>9.9900000000003306</c:v>
                </c:pt>
                <c:pt idx="496">
                  <c:v>9.9920000000003313</c:v>
                </c:pt>
                <c:pt idx="497">
                  <c:v>9.994000000000332</c:v>
                </c:pt>
                <c:pt idx="498">
                  <c:v>9.9960000000003326</c:v>
                </c:pt>
                <c:pt idx="499">
                  <c:v>9.9980000000003333</c:v>
                </c:pt>
                <c:pt idx="500">
                  <c:v>10.000000000000334</c:v>
                </c:pt>
                <c:pt idx="501">
                  <c:v>10.002000000000335</c:v>
                </c:pt>
                <c:pt idx="502">
                  <c:v>10.004000000000335</c:v>
                </c:pt>
                <c:pt idx="503">
                  <c:v>10.006000000000336</c:v>
                </c:pt>
                <c:pt idx="504">
                  <c:v>10.008000000000337</c:v>
                </c:pt>
                <c:pt idx="505">
                  <c:v>10.010000000000337</c:v>
                </c:pt>
                <c:pt idx="506">
                  <c:v>10.012000000000338</c:v>
                </c:pt>
                <c:pt idx="507">
                  <c:v>10.014000000000339</c:v>
                </c:pt>
                <c:pt idx="508">
                  <c:v>10.016000000000339</c:v>
                </c:pt>
                <c:pt idx="509">
                  <c:v>10.01800000000034</c:v>
                </c:pt>
                <c:pt idx="510">
                  <c:v>10.020000000000341</c:v>
                </c:pt>
                <c:pt idx="511">
                  <c:v>10.022000000000341</c:v>
                </c:pt>
                <c:pt idx="512">
                  <c:v>10.024000000000342</c:v>
                </c:pt>
                <c:pt idx="513">
                  <c:v>10.026000000000343</c:v>
                </c:pt>
                <c:pt idx="514">
                  <c:v>10.028000000000343</c:v>
                </c:pt>
                <c:pt idx="515">
                  <c:v>10.030000000000344</c:v>
                </c:pt>
                <c:pt idx="516">
                  <c:v>10.032000000000345</c:v>
                </c:pt>
                <c:pt idx="517">
                  <c:v>10.034000000000345</c:v>
                </c:pt>
                <c:pt idx="518">
                  <c:v>10.036000000000346</c:v>
                </c:pt>
                <c:pt idx="519">
                  <c:v>10.038000000000347</c:v>
                </c:pt>
                <c:pt idx="520">
                  <c:v>10.040000000000347</c:v>
                </c:pt>
                <c:pt idx="521">
                  <c:v>10.042000000000348</c:v>
                </c:pt>
                <c:pt idx="522">
                  <c:v>10.044000000000349</c:v>
                </c:pt>
                <c:pt idx="523">
                  <c:v>10.046000000000349</c:v>
                </c:pt>
                <c:pt idx="524">
                  <c:v>10.04800000000035</c:v>
                </c:pt>
                <c:pt idx="525">
                  <c:v>10.050000000000351</c:v>
                </c:pt>
                <c:pt idx="526">
                  <c:v>10.052000000000351</c:v>
                </c:pt>
                <c:pt idx="527">
                  <c:v>10.054000000000352</c:v>
                </c:pt>
                <c:pt idx="528">
                  <c:v>10.056000000000353</c:v>
                </c:pt>
                <c:pt idx="529">
                  <c:v>10.058000000000353</c:v>
                </c:pt>
                <c:pt idx="530">
                  <c:v>10.060000000000354</c:v>
                </c:pt>
                <c:pt idx="531">
                  <c:v>10.062000000000355</c:v>
                </c:pt>
                <c:pt idx="532">
                  <c:v>10.064000000000355</c:v>
                </c:pt>
                <c:pt idx="533">
                  <c:v>10.066000000000356</c:v>
                </c:pt>
                <c:pt idx="534">
                  <c:v>10.068000000000357</c:v>
                </c:pt>
                <c:pt idx="535">
                  <c:v>10.070000000000357</c:v>
                </c:pt>
                <c:pt idx="536">
                  <c:v>10.072000000000358</c:v>
                </c:pt>
                <c:pt idx="537">
                  <c:v>10.074000000000359</c:v>
                </c:pt>
                <c:pt idx="538">
                  <c:v>10.076000000000359</c:v>
                </c:pt>
                <c:pt idx="539">
                  <c:v>10.07800000000036</c:v>
                </c:pt>
                <c:pt idx="540">
                  <c:v>10.080000000000361</c:v>
                </c:pt>
                <c:pt idx="541">
                  <c:v>10.082000000000361</c:v>
                </c:pt>
                <c:pt idx="542">
                  <c:v>10.084000000000362</c:v>
                </c:pt>
                <c:pt idx="543">
                  <c:v>10.086000000000363</c:v>
                </c:pt>
                <c:pt idx="544">
                  <c:v>10.088000000000363</c:v>
                </c:pt>
                <c:pt idx="545">
                  <c:v>10.090000000000364</c:v>
                </c:pt>
                <c:pt idx="546">
                  <c:v>10.092000000000365</c:v>
                </c:pt>
                <c:pt idx="547">
                  <c:v>10.094000000000365</c:v>
                </c:pt>
                <c:pt idx="548">
                  <c:v>10.096000000000366</c:v>
                </c:pt>
                <c:pt idx="549">
                  <c:v>10.098000000000367</c:v>
                </c:pt>
                <c:pt idx="550">
                  <c:v>10.100000000000367</c:v>
                </c:pt>
                <c:pt idx="551">
                  <c:v>10.102000000000368</c:v>
                </c:pt>
                <c:pt idx="552">
                  <c:v>10.104000000000369</c:v>
                </c:pt>
                <c:pt idx="553">
                  <c:v>10.106000000000369</c:v>
                </c:pt>
                <c:pt idx="554">
                  <c:v>10.10800000000037</c:v>
                </c:pt>
                <c:pt idx="555">
                  <c:v>10.110000000000371</c:v>
                </c:pt>
                <c:pt idx="556">
                  <c:v>10.112000000000371</c:v>
                </c:pt>
                <c:pt idx="557">
                  <c:v>10.114000000000372</c:v>
                </c:pt>
                <c:pt idx="558">
                  <c:v>10.116000000000373</c:v>
                </c:pt>
                <c:pt idx="559">
                  <c:v>10.118000000000373</c:v>
                </c:pt>
                <c:pt idx="560">
                  <c:v>10.120000000000374</c:v>
                </c:pt>
                <c:pt idx="561">
                  <c:v>10.122000000000375</c:v>
                </c:pt>
                <c:pt idx="562">
                  <c:v>10.124000000000375</c:v>
                </c:pt>
                <c:pt idx="563">
                  <c:v>10.126000000000376</c:v>
                </c:pt>
                <c:pt idx="564">
                  <c:v>10.128000000000377</c:v>
                </c:pt>
                <c:pt idx="565">
                  <c:v>10.130000000000377</c:v>
                </c:pt>
                <c:pt idx="566">
                  <c:v>10.132000000000378</c:v>
                </c:pt>
                <c:pt idx="567">
                  <c:v>10.134000000000379</c:v>
                </c:pt>
                <c:pt idx="568">
                  <c:v>10.136000000000379</c:v>
                </c:pt>
                <c:pt idx="569">
                  <c:v>10.13800000000038</c:v>
                </c:pt>
                <c:pt idx="570">
                  <c:v>10.140000000000381</c:v>
                </c:pt>
                <c:pt idx="571">
                  <c:v>10.142000000000381</c:v>
                </c:pt>
                <c:pt idx="572">
                  <c:v>10.144000000000382</c:v>
                </c:pt>
                <c:pt idx="573">
                  <c:v>10.146000000000383</c:v>
                </c:pt>
                <c:pt idx="574">
                  <c:v>10.148000000000383</c:v>
                </c:pt>
                <c:pt idx="575">
                  <c:v>10.150000000000384</c:v>
                </c:pt>
                <c:pt idx="576">
                  <c:v>10.152000000000385</c:v>
                </c:pt>
                <c:pt idx="577">
                  <c:v>10.154000000000385</c:v>
                </c:pt>
                <c:pt idx="578">
                  <c:v>10.156000000000386</c:v>
                </c:pt>
                <c:pt idx="579">
                  <c:v>10.158000000000387</c:v>
                </c:pt>
                <c:pt idx="580">
                  <c:v>10.160000000000387</c:v>
                </c:pt>
                <c:pt idx="581">
                  <c:v>10.162000000000388</c:v>
                </c:pt>
                <c:pt idx="582">
                  <c:v>10.164000000000389</c:v>
                </c:pt>
                <c:pt idx="583">
                  <c:v>10.166000000000389</c:v>
                </c:pt>
                <c:pt idx="584">
                  <c:v>10.16800000000039</c:v>
                </c:pt>
                <c:pt idx="585">
                  <c:v>10.170000000000391</c:v>
                </c:pt>
                <c:pt idx="586">
                  <c:v>10.172000000000391</c:v>
                </c:pt>
                <c:pt idx="587">
                  <c:v>10.174000000000392</c:v>
                </c:pt>
                <c:pt idx="588">
                  <c:v>10.176000000000393</c:v>
                </c:pt>
                <c:pt idx="589">
                  <c:v>10.178000000000393</c:v>
                </c:pt>
                <c:pt idx="590">
                  <c:v>10.180000000000394</c:v>
                </c:pt>
                <c:pt idx="591">
                  <c:v>10.182000000000395</c:v>
                </c:pt>
                <c:pt idx="592">
                  <c:v>10.184000000000395</c:v>
                </c:pt>
                <c:pt idx="593">
                  <c:v>10.186000000000396</c:v>
                </c:pt>
                <c:pt idx="594">
                  <c:v>10.188000000000397</c:v>
                </c:pt>
                <c:pt idx="595">
                  <c:v>10.190000000000397</c:v>
                </c:pt>
                <c:pt idx="596">
                  <c:v>10.192000000000398</c:v>
                </c:pt>
                <c:pt idx="597">
                  <c:v>10.194000000000399</c:v>
                </c:pt>
                <c:pt idx="598">
                  <c:v>10.196000000000399</c:v>
                </c:pt>
                <c:pt idx="599">
                  <c:v>10.1980000000004</c:v>
                </c:pt>
                <c:pt idx="600">
                  <c:v>10.200000000000401</c:v>
                </c:pt>
                <c:pt idx="601">
                  <c:v>10.202000000000401</c:v>
                </c:pt>
                <c:pt idx="602">
                  <c:v>10.204000000000402</c:v>
                </c:pt>
                <c:pt idx="603">
                  <c:v>10.206000000000403</c:v>
                </c:pt>
                <c:pt idx="604">
                  <c:v>10.208000000000403</c:v>
                </c:pt>
                <c:pt idx="605">
                  <c:v>10.210000000000404</c:v>
                </c:pt>
                <c:pt idx="606">
                  <c:v>10.212000000000405</c:v>
                </c:pt>
                <c:pt idx="607">
                  <c:v>10.214000000000405</c:v>
                </c:pt>
                <c:pt idx="608">
                  <c:v>10.216000000000406</c:v>
                </c:pt>
                <c:pt idx="609">
                  <c:v>10.218000000000407</c:v>
                </c:pt>
                <c:pt idx="610">
                  <c:v>10.220000000000407</c:v>
                </c:pt>
                <c:pt idx="611">
                  <c:v>10.222000000000408</c:v>
                </c:pt>
                <c:pt idx="612">
                  <c:v>10.224000000000409</c:v>
                </c:pt>
                <c:pt idx="613">
                  <c:v>10.226000000000409</c:v>
                </c:pt>
                <c:pt idx="614">
                  <c:v>10.22800000000041</c:v>
                </c:pt>
                <c:pt idx="615">
                  <c:v>10.230000000000411</c:v>
                </c:pt>
                <c:pt idx="616">
                  <c:v>10.232000000000411</c:v>
                </c:pt>
                <c:pt idx="617">
                  <c:v>10.234000000000412</c:v>
                </c:pt>
                <c:pt idx="618">
                  <c:v>10.236000000000413</c:v>
                </c:pt>
                <c:pt idx="619">
                  <c:v>10.238000000000413</c:v>
                </c:pt>
                <c:pt idx="620">
                  <c:v>10.240000000000414</c:v>
                </c:pt>
                <c:pt idx="621">
                  <c:v>10.242000000000415</c:v>
                </c:pt>
                <c:pt idx="622">
                  <c:v>10.244000000000415</c:v>
                </c:pt>
                <c:pt idx="623">
                  <c:v>10.246000000000416</c:v>
                </c:pt>
                <c:pt idx="624">
                  <c:v>10.248000000000417</c:v>
                </c:pt>
                <c:pt idx="625">
                  <c:v>10.250000000000417</c:v>
                </c:pt>
                <c:pt idx="626">
                  <c:v>10.252000000000418</c:v>
                </c:pt>
                <c:pt idx="627">
                  <c:v>10.254000000000419</c:v>
                </c:pt>
                <c:pt idx="628">
                  <c:v>10.256000000000419</c:v>
                </c:pt>
                <c:pt idx="629">
                  <c:v>10.25800000000042</c:v>
                </c:pt>
                <c:pt idx="630">
                  <c:v>10.260000000000421</c:v>
                </c:pt>
                <c:pt idx="631">
                  <c:v>10.262000000000421</c:v>
                </c:pt>
                <c:pt idx="632">
                  <c:v>10.264000000000422</c:v>
                </c:pt>
                <c:pt idx="633">
                  <c:v>10.266000000000423</c:v>
                </c:pt>
                <c:pt idx="634">
                  <c:v>10.268000000000423</c:v>
                </c:pt>
                <c:pt idx="635">
                  <c:v>10.270000000000424</c:v>
                </c:pt>
                <c:pt idx="636">
                  <c:v>10.272000000000425</c:v>
                </c:pt>
                <c:pt idx="637">
                  <c:v>10.274000000000425</c:v>
                </c:pt>
                <c:pt idx="638">
                  <c:v>10.276000000000426</c:v>
                </c:pt>
                <c:pt idx="639">
                  <c:v>10.278000000000427</c:v>
                </c:pt>
                <c:pt idx="640">
                  <c:v>10.280000000000427</c:v>
                </c:pt>
                <c:pt idx="641">
                  <c:v>10.282000000000428</c:v>
                </c:pt>
                <c:pt idx="642">
                  <c:v>10.284000000000429</c:v>
                </c:pt>
                <c:pt idx="643">
                  <c:v>10.286000000000429</c:v>
                </c:pt>
                <c:pt idx="644">
                  <c:v>10.28800000000043</c:v>
                </c:pt>
                <c:pt idx="645">
                  <c:v>10.290000000000431</c:v>
                </c:pt>
                <c:pt idx="646">
                  <c:v>10.292000000000431</c:v>
                </c:pt>
                <c:pt idx="647">
                  <c:v>10.294000000000432</c:v>
                </c:pt>
                <c:pt idx="648">
                  <c:v>10.296000000000433</c:v>
                </c:pt>
                <c:pt idx="649">
                  <c:v>10.298000000000433</c:v>
                </c:pt>
                <c:pt idx="650">
                  <c:v>10.300000000000434</c:v>
                </c:pt>
                <c:pt idx="651">
                  <c:v>10.302000000000435</c:v>
                </c:pt>
                <c:pt idx="652">
                  <c:v>10.304000000000435</c:v>
                </c:pt>
                <c:pt idx="653">
                  <c:v>10.306000000000436</c:v>
                </c:pt>
                <c:pt idx="654">
                  <c:v>10.308000000000437</c:v>
                </c:pt>
                <c:pt idx="655">
                  <c:v>10.310000000000437</c:v>
                </c:pt>
                <c:pt idx="656">
                  <c:v>10.312000000000438</c:v>
                </c:pt>
                <c:pt idx="657">
                  <c:v>10.314000000000439</c:v>
                </c:pt>
                <c:pt idx="658">
                  <c:v>10.316000000000439</c:v>
                </c:pt>
                <c:pt idx="659">
                  <c:v>10.31800000000044</c:v>
                </c:pt>
                <c:pt idx="660">
                  <c:v>10.320000000000441</c:v>
                </c:pt>
                <c:pt idx="661">
                  <c:v>10.322000000000441</c:v>
                </c:pt>
                <c:pt idx="662">
                  <c:v>10.324000000000442</c:v>
                </c:pt>
                <c:pt idx="663">
                  <c:v>10.326000000000443</c:v>
                </c:pt>
                <c:pt idx="664">
                  <c:v>10.328000000000443</c:v>
                </c:pt>
                <c:pt idx="665">
                  <c:v>10.330000000000444</c:v>
                </c:pt>
                <c:pt idx="666">
                  <c:v>10.332000000000445</c:v>
                </c:pt>
                <c:pt idx="667">
                  <c:v>10.334000000000445</c:v>
                </c:pt>
                <c:pt idx="668">
                  <c:v>10.336000000000446</c:v>
                </c:pt>
                <c:pt idx="669">
                  <c:v>10.338000000000447</c:v>
                </c:pt>
                <c:pt idx="670">
                  <c:v>10.340000000000447</c:v>
                </c:pt>
                <c:pt idx="671">
                  <c:v>10.342000000000448</c:v>
                </c:pt>
                <c:pt idx="672">
                  <c:v>10.344000000000449</c:v>
                </c:pt>
                <c:pt idx="673">
                  <c:v>10.34600000000045</c:v>
                </c:pt>
                <c:pt idx="674">
                  <c:v>10.34800000000045</c:v>
                </c:pt>
                <c:pt idx="675">
                  <c:v>10.350000000000451</c:v>
                </c:pt>
                <c:pt idx="676">
                  <c:v>10.352000000000452</c:v>
                </c:pt>
                <c:pt idx="677">
                  <c:v>10.354000000000452</c:v>
                </c:pt>
                <c:pt idx="678">
                  <c:v>10.356000000000453</c:v>
                </c:pt>
                <c:pt idx="679">
                  <c:v>10.358000000000454</c:v>
                </c:pt>
                <c:pt idx="680">
                  <c:v>10.360000000000454</c:v>
                </c:pt>
                <c:pt idx="681">
                  <c:v>10.362000000000455</c:v>
                </c:pt>
                <c:pt idx="682">
                  <c:v>10.364000000000456</c:v>
                </c:pt>
                <c:pt idx="683">
                  <c:v>10.366000000000456</c:v>
                </c:pt>
                <c:pt idx="684">
                  <c:v>10.368000000000457</c:v>
                </c:pt>
                <c:pt idx="685">
                  <c:v>10.370000000000458</c:v>
                </c:pt>
                <c:pt idx="686">
                  <c:v>10.372000000000458</c:v>
                </c:pt>
                <c:pt idx="687">
                  <c:v>10.374000000000459</c:v>
                </c:pt>
                <c:pt idx="688">
                  <c:v>10.37600000000046</c:v>
                </c:pt>
                <c:pt idx="689">
                  <c:v>10.37800000000046</c:v>
                </c:pt>
                <c:pt idx="690">
                  <c:v>10.380000000000461</c:v>
                </c:pt>
                <c:pt idx="691">
                  <c:v>10.382000000000462</c:v>
                </c:pt>
                <c:pt idx="692">
                  <c:v>10.384000000000462</c:v>
                </c:pt>
                <c:pt idx="693">
                  <c:v>10.386000000000463</c:v>
                </c:pt>
                <c:pt idx="694">
                  <c:v>10.388000000000464</c:v>
                </c:pt>
                <c:pt idx="695">
                  <c:v>10.390000000000464</c:v>
                </c:pt>
                <c:pt idx="696">
                  <c:v>10.392000000000465</c:v>
                </c:pt>
                <c:pt idx="697">
                  <c:v>10.394000000000466</c:v>
                </c:pt>
                <c:pt idx="698">
                  <c:v>10.396000000000466</c:v>
                </c:pt>
                <c:pt idx="699">
                  <c:v>10.398000000000467</c:v>
                </c:pt>
                <c:pt idx="700">
                  <c:v>10.400000000000468</c:v>
                </c:pt>
                <c:pt idx="701">
                  <c:v>10.402000000000468</c:v>
                </c:pt>
                <c:pt idx="702">
                  <c:v>10.404000000000469</c:v>
                </c:pt>
                <c:pt idx="703">
                  <c:v>10.40600000000047</c:v>
                </c:pt>
                <c:pt idx="704">
                  <c:v>10.40800000000047</c:v>
                </c:pt>
                <c:pt idx="705">
                  <c:v>10.410000000000471</c:v>
                </c:pt>
                <c:pt idx="706">
                  <c:v>10.412000000000472</c:v>
                </c:pt>
                <c:pt idx="707">
                  <c:v>10.414000000000472</c:v>
                </c:pt>
                <c:pt idx="708">
                  <c:v>10.416000000000473</c:v>
                </c:pt>
                <c:pt idx="709">
                  <c:v>10.418000000000474</c:v>
                </c:pt>
                <c:pt idx="710">
                  <c:v>10.420000000000474</c:v>
                </c:pt>
                <c:pt idx="711">
                  <c:v>10.422000000000475</c:v>
                </c:pt>
                <c:pt idx="712">
                  <c:v>10.424000000000476</c:v>
                </c:pt>
                <c:pt idx="713">
                  <c:v>10.426000000000476</c:v>
                </c:pt>
                <c:pt idx="714">
                  <c:v>10.428000000000477</c:v>
                </c:pt>
                <c:pt idx="715">
                  <c:v>10.430000000000478</c:v>
                </c:pt>
                <c:pt idx="716">
                  <c:v>10.432000000000478</c:v>
                </c:pt>
                <c:pt idx="717">
                  <c:v>10.434000000000479</c:v>
                </c:pt>
                <c:pt idx="718">
                  <c:v>10.43600000000048</c:v>
                </c:pt>
                <c:pt idx="719">
                  <c:v>10.43800000000048</c:v>
                </c:pt>
                <c:pt idx="720">
                  <c:v>10.440000000000481</c:v>
                </c:pt>
                <c:pt idx="721">
                  <c:v>10.442000000000482</c:v>
                </c:pt>
                <c:pt idx="722">
                  <c:v>10.444000000000482</c:v>
                </c:pt>
                <c:pt idx="723">
                  <c:v>10.446000000000483</c:v>
                </c:pt>
                <c:pt idx="724">
                  <c:v>10.448000000000484</c:v>
                </c:pt>
                <c:pt idx="725">
                  <c:v>10.450000000000484</c:v>
                </c:pt>
                <c:pt idx="726">
                  <c:v>10.452000000000485</c:v>
                </c:pt>
                <c:pt idx="727">
                  <c:v>10.454000000000486</c:v>
                </c:pt>
                <c:pt idx="728">
                  <c:v>10.456000000000486</c:v>
                </c:pt>
                <c:pt idx="729">
                  <c:v>10.458000000000487</c:v>
                </c:pt>
                <c:pt idx="730">
                  <c:v>10.460000000000488</c:v>
                </c:pt>
                <c:pt idx="731">
                  <c:v>10.462000000000488</c:v>
                </c:pt>
                <c:pt idx="732">
                  <c:v>10.464000000000489</c:v>
                </c:pt>
                <c:pt idx="733">
                  <c:v>10.46600000000049</c:v>
                </c:pt>
                <c:pt idx="734">
                  <c:v>10.46800000000049</c:v>
                </c:pt>
                <c:pt idx="735">
                  <c:v>10.470000000000491</c:v>
                </c:pt>
                <c:pt idx="736">
                  <c:v>10.472000000000492</c:v>
                </c:pt>
                <c:pt idx="737">
                  <c:v>10.474000000000492</c:v>
                </c:pt>
                <c:pt idx="738">
                  <c:v>10.476000000000493</c:v>
                </c:pt>
                <c:pt idx="739">
                  <c:v>10.478000000000494</c:v>
                </c:pt>
                <c:pt idx="740">
                  <c:v>10.480000000000494</c:v>
                </c:pt>
                <c:pt idx="741">
                  <c:v>10.482000000000495</c:v>
                </c:pt>
                <c:pt idx="742">
                  <c:v>10.484000000000496</c:v>
                </c:pt>
                <c:pt idx="743">
                  <c:v>10.486000000000496</c:v>
                </c:pt>
                <c:pt idx="744">
                  <c:v>10.488000000000497</c:v>
                </c:pt>
                <c:pt idx="745">
                  <c:v>10.490000000000498</c:v>
                </c:pt>
                <c:pt idx="746">
                  <c:v>10.492000000000498</c:v>
                </c:pt>
                <c:pt idx="747">
                  <c:v>10.494000000000499</c:v>
                </c:pt>
                <c:pt idx="748">
                  <c:v>10.4960000000005</c:v>
                </c:pt>
                <c:pt idx="749">
                  <c:v>10.4980000000005</c:v>
                </c:pt>
                <c:pt idx="750">
                  <c:v>10.500000000000501</c:v>
                </c:pt>
                <c:pt idx="751">
                  <c:v>10.502000000000502</c:v>
                </c:pt>
                <c:pt idx="752">
                  <c:v>10.504000000000502</c:v>
                </c:pt>
                <c:pt idx="753">
                  <c:v>10.506000000000503</c:v>
                </c:pt>
                <c:pt idx="754">
                  <c:v>10.508000000000504</c:v>
                </c:pt>
                <c:pt idx="755">
                  <c:v>10.510000000000504</c:v>
                </c:pt>
                <c:pt idx="756">
                  <c:v>10.512000000000505</c:v>
                </c:pt>
                <c:pt idx="757">
                  <c:v>10.514000000000506</c:v>
                </c:pt>
                <c:pt idx="758">
                  <c:v>10.516000000000506</c:v>
                </c:pt>
                <c:pt idx="759">
                  <c:v>10.518000000000507</c:v>
                </c:pt>
                <c:pt idx="760">
                  <c:v>10.520000000000508</c:v>
                </c:pt>
                <c:pt idx="761">
                  <c:v>10.522000000000508</c:v>
                </c:pt>
                <c:pt idx="762">
                  <c:v>10.524000000000509</c:v>
                </c:pt>
                <c:pt idx="763">
                  <c:v>10.52600000000051</c:v>
                </c:pt>
                <c:pt idx="764">
                  <c:v>10.52800000000051</c:v>
                </c:pt>
                <c:pt idx="765">
                  <c:v>10.530000000000511</c:v>
                </c:pt>
                <c:pt idx="766">
                  <c:v>10.532000000000512</c:v>
                </c:pt>
                <c:pt idx="767">
                  <c:v>10.534000000000512</c:v>
                </c:pt>
                <c:pt idx="768">
                  <c:v>10.536000000000513</c:v>
                </c:pt>
                <c:pt idx="769">
                  <c:v>10.538000000000514</c:v>
                </c:pt>
                <c:pt idx="770">
                  <c:v>10.540000000000514</c:v>
                </c:pt>
                <c:pt idx="771">
                  <c:v>10.542000000000515</c:v>
                </c:pt>
                <c:pt idx="772">
                  <c:v>10.544000000000516</c:v>
                </c:pt>
                <c:pt idx="773">
                  <c:v>10.546000000000516</c:v>
                </c:pt>
                <c:pt idx="774">
                  <c:v>10.548000000000517</c:v>
                </c:pt>
                <c:pt idx="775">
                  <c:v>10.550000000000518</c:v>
                </c:pt>
                <c:pt idx="776">
                  <c:v>10.552000000000518</c:v>
                </c:pt>
                <c:pt idx="777">
                  <c:v>10.554000000000519</c:v>
                </c:pt>
                <c:pt idx="778">
                  <c:v>10.55600000000052</c:v>
                </c:pt>
                <c:pt idx="779">
                  <c:v>10.55800000000052</c:v>
                </c:pt>
                <c:pt idx="780">
                  <c:v>10.560000000000521</c:v>
                </c:pt>
                <c:pt idx="781">
                  <c:v>10.562000000000522</c:v>
                </c:pt>
                <c:pt idx="782">
                  <c:v>10.564000000000522</c:v>
                </c:pt>
                <c:pt idx="783">
                  <c:v>10.566000000000523</c:v>
                </c:pt>
                <c:pt idx="784">
                  <c:v>10.568000000000524</c:v>
                </c:pt>
                <c:pt idx="785">
                  <c:v>10.570000000000524</c:v>
                </c:pt>
                <c:pt idx="786">
                  <c:v>10.572000000000525</c:v>
                </c:pt>
                <c:pt idx="787">
                  <c:v>10.574000000000526</c:v>
                </c:pt>
                <c:pt idx="788">
                  <c:v>10.576000000000526</c:v>
                </c:pt>
                <c:pt idx="789">
                  <c:v>10.578000000000527</c:v>
                </c:pt>
                <c:pt idx="790">
                  <c:v>10.580000000000528</c:v>
                </c:pt>
                <c:pt idx="791">
                  <c:v>10.582000000000528</c:v>
                </c:pt>
                <c:pt idx="792">
                  <c:v>10.584000000000529</c:v>
                </c:pt>
                <c:pt idx="793">
                  <c:v>10.58600000000053</c:v>
                </c:pt>
                <c:pt idx="794">
                  <c:v>10.58800000000053</c:v>
                </c:pt>
                <c:pt idx="795">
                  <c:v>10.590000000000531</c:v>
                </c:pt>
                <c:pt idx="796">
                  <c:v>10.592000000000532</c:v>
                </c:pt>
                <c:pt idx="797">
                  <c:v>10.594000000000532</c:v>
                </c:pt>
                <c:pt idx="798">
                  <c:v>10.596000000000533</c:v>
                </c:pt>
                <c:pt idx="799">
                  <c:v>10.598000000000534</c:v>
                </c:pt>
                <c:pt idx="800">
                  <c:v>10.600000000000534</c:v>
                </c:pt>
                <c:pt idx="801">
                  <c:v>10.602000000000535</c:v>
                </c:pt>
                <c:pt idx="802">
                  <c:v>10.604000000000536</c:v>
                </c:pt>
                <c:pt idx="803">
                  <c:v>10.606000000000536</c:v>
                </c:pt>
                <c:pt idx="804">
                  <c:v>10.608000000000537</c:v>
                </c:pt>
                <c:pt idx="805">
                  <c:v>10.610000000000538</c:v>
                </c:pt>
                <c:pt idx="806">
                  <c:v>10.612000000000538</c:v>
                </c:pt>
                <c:pt idx="807">
                  <c:v>10.614000000000539</c:v>
                </c:pt>
                <c:pt idx="808">
                  <c:v>10.61600000000054</c:v>
                </c:pt>
                <c:pt idx="809">
                  <c:v>10.61800000000054</c:v>
                </c:pt>
                <c:pt idx="810">
                  <c:v>10.620000000000541</c:v>
                </c:pt>
                <c:pt idx="811">
                  <c:v>10.622000000000542</c:v>
                </c:pt>
                <c:pt idx="812">
                  <c:v>10.624000000000542</c:v>
                </c:pt>
                <c:pt idx="813">
                  <c:v>10.626000000000543</c:v>
                </c:pt>
                <c:pt idx="814">
                  <c:v>10.628000000000544</c:v>
                </c:pt>
                <c:pt idx="815">
                  <c:v>10.630000000000544</c:v>
                </c:pt>
                <c:pt idx="816">
                  <c:v>10.632000000000545</c:v>
                </c:pt>
                <c:pt idx="817">
                  <c:v>10.634000000000546</c:v>
                </c:pt>
                <c:pt idx="818">
                  <c:v>10.636000000000546</c:v>
                </c:pt>
                <c:pt idx="819">
                  <c:v>10.638000000000547</c:v>
                </c:pt>
                <c:pt idx="820">
                  <c:v>10.640000000000548</c:v>
                </c:pt>
                <c:pt idx="821">
                  <c:v>10.642000000000548</c:v>
                </c:pt>
                <c:pt idx="822">
                  <c:v>10.644000000000549</c:v>
                </c:pt>
                <c:pt idx="823">
                  <c:v>10.64600000000055</c:v>
                </c:pt>
                <c:pt idx="824">
                  <c:v>10.64800000000055</c:v>
                </c:pt>
                <c:pt idx="825">
                  <c:v>10.650000000000551</c:v>
                </c:pt>
                <c:pt idx="826">
                  <c:v>10.652000000000552</c:v>
                </c:pt>
                <c:pt idx="827">
                  <c:v>10.654000000000552</c:v>
                </c:pt>
                <c:pt idx="828">
                  <c:v>10.656000000000553</c:v>
                </c:pt>
                <c:pt idx="829">
                  <c:v>10.658000000000554</c:v>
                </c:pt>
                <c:pt idx="830">
                  <c:v>10.660000000000554</c:v>
                </c:pt>
                <c:pt idx="831">
                  <c:v>10.662000000000555</c:v>
                </c:pt>
                <c:pt idx="832">
                  <c:v>10.664000000000556</c:v>
                </c:pt>
                <c:pt idx="833">
                  <c:v>10.666000000000556</c:v>
                </c:pt>
                <c:pt idx="834">
                  <c:v>10.668000000000557</c:v>
                </c:pt>
                <c:pt idx="835">
                  <c:v>10.670000000000558</c:v>
                </c:pt>
                <c:pt idx="836">
                  <c:v>10.672000000000558</c:v>
                </c:pt>
                <c:pt idx="837">
                  <c:v>10.674000000000559</c:v>
                </c:pt>
                <c:pt idx="838">
                  <c:v>10.67600000000056</c:v>
                </c:pt>
                <c:pt idx="839">
                  <c:v>10.67800000000056</c:v>
                </c:pt>
                <c:pt idx="840">
                  <c:v>10.680000000000561</c:v>
                </c:pt>
                <c:pt idx="841">
                  <c:v>10.682000000000562</c:v>
                </c:pt>
                <c:pt idx="842">
                  <c:v>10.684000000000562</c:v>
                </c:pt>
                <c:pt idx="843">
                  <c:v>10.686000000000563</c:v>
                </c:pt>
                <c:pt idx="844">
                  <c:v>10.688000000000564</c:v>
                </c:pt>
                <c:pt idx="845">
                  <c:v>10.690000000000564</c:v>
                </c:pt>
                <c:pt idx="846">
                  <c:v>10.692000000000565</c:v>
                </c:pt>
                <c:pt idx="847">
                  <c:v>10.694000000000566</c:v>
                </c:pt>
                <c:pt idx="848">
                  <c:v>10.696000000000566</c:v>
                </c:pt>
                <c:pt idx="849">
                  <c:v>10.698000000000567</c:v>
                </c:pt>
                <c:pt idx="850">
                  <c:v>10.700000000000568</c:v>
                </c:pt>
                <c:pt idx="851">
                  <c:v>10.702000000000568</c:v>
                </c:pt>
                <c:pt idx="852">
                  <c:v>10.704000000000569</c:v>
                </c:pt>
                <c:pt idx="853">
                  <c:v>10.70600000000057</c:v>
                </c:pt>
                <c:pt idx="854">
                  <c:v>10.70800000000057</c:v>
                </c:pt>
                <c:pt idx="855">
                  <c:v>10.710000000000571</c:v>
                </c:pt>
                <c:pt idx="856">
                  <c:v>10.712000000000572</c:v>
                </c:pt>
                <c:pt idx="857">
                  <c:v>10.714000000000572</c:v>
                </c:pt>
                <c:pt idx="858">
                  <c:v>10.716000000000573</c:v>
                </c:pt>
                <c:pt idx="859">
                  <c:v>10.718000000000574</c:v>
                </c:pt>
                <c:pt idx="860">
                  <c:v>10.720000000000574</c:v>
                </c:pt>
                <c:pt idx="861">
                  <c:v>10.722000000000575</c:v>
                </c:pt>
                <c:pt idx="862">
                  <c:v>10.724000000000576</c:v>
                </c:pt>
                <c:pt idx="863">
                  <c:v>10.726000000000576</c:v>
                </c:pt>
                <c:pt idx="864">
                  <c:v>10.728000000000577</c:v>
                </c:pt>
                <c:pt idx="865">
                  <c:v>10.730000000000578</c:v>
                </c:pt>
                <c:pt idx="866">
                  <c:v>10.732000000000578</c:v>
                </c:pt>
                <c:pt idx="867">
                  <c:v>10.734000000000579</c:v>
                </c:pt>
                <c:pt idx="868">
                  <c:v>10.73600000000058</c:v>
                </c:pt>
                <c:pt idx="869">
                  <c:v>10.73800000000058</c:v>
                </c:pt>
                <c:pt idx="870">
                  <c:v>10.740000000000581</c:v>
                </c:pt>
                <c:pt idx="871">
                  <c:v>10.742000000000582</c:v>
                </c:pt>
                <c:pt idx="872">
                  <c:v>10.744000000000582</c:v>
                </c:pt>
                <c:pt idx="873">
                  <c:v>10.746000000000583</c:v>
                </c:pt>
                <c:pt idx="874">
                  <c:v>10.748000000000584</c:v>
                </c:pt>
                <c:pt idx="875">
                  <c:v>10.750000000000584</c:v>
                </c:pt>
                <c:pt idx="876">
                  <c:v>10.752000000000585</c:v>
                </c:pt>
                <c:pt idx="877">
                  <c:v>10.754000000000586</c:v>
                </c:pt>
                <c:pt idx="878">
                  <c:v>10.756000000000586</c:v>
                </c:pt>
                <c:pt idx="879">
                  <c:v>10.758000000000587</c:v>
                </c:pt>
                <c:pt idx="880">
                  <c:v>10.760000000000588</c:v>
                </c:pt>
                <c:pt idx="881">
                  <c:v>10.762000000000588</c:v>
                </c:pt>
                <c:pt idx="882">
                  <c:v>10.764000000000589</c:v>
                </c:pt>
                <c:pt idx="883">
                  <c:v>10.76600000000059</c:v>
                </c:pt>
                <c:pt idx="884">
                  <c:v>10.76800000000059</c:v>
                </c:pt>
                <c:pt idx="885">
                  <c:v>10.770000000000591</c:v>
                </c:pt>
                <c:pt idx="886">
                  <c:v>10.772000000000592</c:v>
                </c:pt>
                <c:pt idx="887">
                  <c:v>10.774000000000592</c:v>
                </c:pt>
                <c:pt idx="888">
                  <c:v>10.776000000000593</c:v>
                </c:pt>
                <c:pt idx="889">
                  <c:v>10.778000000000594</c:v>
                </c:pt>
                <c:pt idx="890">
                  <c:v>10.780000000000594</c:v>
                </c:pt>
                <c:pt idx="891">
                  <c:v>10.782000000000595</c:v>
                </c:pt>
                <c:pt idx="892">
                  <c:v>10.784000000000596</c:v>
                </c:pt>
                <c:pt idx="893">
                  <c:v>10.786000000000596</c:v>
                </c:pt>
                <c:pt idx="894">
                  <c:v>10.788000000000597</c:v>
                </c:pt>
                <c:pt idx="895">
                  <c:v>10.790000000000598</c:v>
                </c:pt>
                <c:pt idx="896">
                  <c:v>10.792000000000598</c:v>
                </c:pt>
                <c:pt idx="897">
                  <c:v>10.794000000000599</c:v>
                </c:pt>
                <c:pt idx="898">
                  <c:v>10.7960000000006</c:v>
                </c:pt>
                <c:pt idx="899">
                  <c:v>10.7980000000006</c:v>
                </c:pt>
                <c:pt idx="900">
                  <c:v>10.800000000000601</c:v>
                </c:pt>
                <c:pt idx="901">
                  <c:v>10.802000000000602</c:v>
                </c:pt>
                <c:pt idx="902">
                  <c:v>10.804000000000602</c:v>
                </c:pt>
                <c:pt idx="903">
                  <c:v>10.806000000000603</c:v>
                </c:pt>
                <c:pt idx="904">
                  <c:v>10.808000000000604</c:v>
                </c:pt>
                <c:pt idx="905">
                  <c:v>10.810000000000604</c:v>
                </c:pt>
                <c:pt idx="906">
                  <c:v>10.812000000000605</c:v>
                </c:pt>
                <c:pt idx="907">
                  <c:v>10.814000000000606</c:v>
                </c:pt>
                <c:pt idx="908">
                  <c:v>10.816000000000606</c:v>
                </c:pt>
                <c:pt idx="909">
                  <c:v>10.818000000000607</c:v>
                </c:pt>
                <c:pt idx="910">
                  <c:v>10.820000000000608</c:v>
                </c:pt>
                <c:pt idx="911">
                  <c:v>10.822000000000608</c:v>
                </c:pt>
                <c:pt idx="912">
                  <c:v>10.824000000000609</c:v>
                </c:pt>
                <c:pt idx="913">
                  <c:v>10.82600000000061</c:v>
                </c:pt>
                <c:pt idx="914">
                  <c:v>10.82800000000061</c:v>
                </c:pt>
                <c:pt idx="915">
                  <c:v>10.830000000000611</c:v>
                </c:pt>
                <c:pt idx="916">
                  <c:v>10.832000000000612</c:v>
                </c:pt>
                <c:pt idx="917">
                  <c:v>10.834000000000612</c:v>
                </c:pt>
                <c:pt idx="918">
                  <c:v>10.836000000000613</c:v>
                </c:pt>
                <c:pt idx="919">
                  <c:v>10.838000000000614</c:v>
                </c:pt>
                <c:pt idx="920">
                  <c:v>10.840000000000614</c:v>
                </c:pt>
                <c:pt idx="921">
                  <c:v>10.842000000000615</c:v>
                </c:pt>
                <c:pt idx="922">
                  <c:v>10.844000000000616</c:v>
                </c:pt>
                <c:pt idx="923">
                  <c:v>10.846000000000616</c:v>
                </c:pt>
                <c:pt idx="924">
                  <c:v>10.848000000000617</c:v>
                </c:pt>
                <c:pt idx="925">
                  <c:v>10.850000000000618</c:v>
                </c:pt>
                <c:pt idx="926">
                  <c:v>10.852000000000618</c:v>
                </c:pt>
                <c:pt idx="927">
                  <c:v>10.854000000000619</c:v>
                </c:pt>
                <c:pt idx="928">
                  <c:v>10.85600000000062</c:v>
                </c:pt>
                <c:pt idx="929">
                  <c:v>10.85800000000062</c:v>
                </c:pt>
                <c:pt idx="930">
                  <c:v>10.860000000000621</c:v>
                </c:pt>
                <c:pt idx="931">
                  <c:v>10.862000000000622</c:v>
                </c:pt>
                <c:pt idx="932">
                  <c:v>10.864000000000622</c:v>
                </c:pt>
                <c:pt idx="933">
                  <c:v>10.866000000000623</c:v>
                </c:pt>
                <c:pt idx="934">
                  <c:v>10.868000000000624</c:v>
                </c:pt>
                <c:pt idx="935">
                  <c:v>10.870000000000624</c:v>
                </c:pt>
                <c:pt idx="936">
                  <c:v>10.872000000000625</c:v>
                </c:pt>
                <c:pt idx="937">
                  <c:v>10.874000000000626</c:v>
                </c:pt>
                <c:pt idx="938">
                  <c:v>10.876000000000626</c:v>
                </c:pt>
                <c:pt idx="939">
                  <c:v>10.878000000000627</c:v>
                </c:pt>
                <c:pt idx="940">
                  <c:v>10.880000000000628</c:v>
                </c:pt>
                <c:pt idx="941">
                  <c:v>10.882000000000629</c:v>
                </c:pt>
                <c:pt idx="942">
                  <c:v>10.884000000000629</c:v>
                </c:pt>
                <c:pt idx="943">
                  <c:v>10.88600000000063</c:v>
                </c:pt>
                <c:pt idx="944">
                  <c:v>10.888000000000631</c:v>
                </c:pt>
                <c:pt idx="945">
                  <c:v>10.890000000000631</c:v>
                </c:pt>
                <c:pt idx="946">
                  <c:v>10.892000000000632</c:v>
                </c:pt>
                <c:pt idx="947">
                  <c:v>10.894000000000633</c:v>
                </c:pt>
                <c:pt idx="948">
                  <c:v>10.896000000000633</c:v>
                </c:pt>
                <c:pt idx="949">
                  <c:v>10.898000000000634</c:v>
                </c:pt>
                <c:pt idx="950">
                  <c:v>10.900000000000635</c:v>
                </c:pt>
                <c:pt idx="951">
                  <c:v>10.902000000000635</c:v>
                </c:pt>
                <c:pt idx="952">
                  <c:v>10.904000000000636</c:v>
                </c:pt>
                <c:pt idx="953">
                  <c:v>10.906000000000637</c:v>
                </c:pt>
                <c:pt idx="954">
                  <c:v>10.908000000000637</c:v>
                </c:pt>
                <c:pt idx="955">
                  <c:v>10.910000000000638</c:v>
                </c:pt>
                <c:pt idx="956">
                  <c:v>10.912000000000639</c:v>
                </c:pt>
                <c:pt idx="957">
                  <c:v>10.914000000000639</c:v>
                </c:pt>
                <c:pt idx="958">
                  <c:v>10.91600000000064</c:v>
                </c:pt>
                <c:pt idx="959">
                  <c:v>10.918000000000641</c:v>
                </c:pt>
                <c:pt idx="960">
                  <c:v>10.920000000000641</c:v>
                </c:pt>
                <c:pt idx="961">
                  <c:v>10.922000000000642</c:v>
                </c:pt>
                <c:pt idx="962">
                  <c:v>10.924000000000643</c:v>
                </c:pt>
                <c:pt idx="963">
                  <c:v>10.926000000000643</c:v>
                </c:pt>
                <c:pt idx="964">
                  <c:v>10.928000000000644</c:v>
                </c:pt>
                <c:pt idx="965">
                  <c:v>10.930000000000645</c:v>
                </c:pt>
                <c:pt idx="966">
                  <c:v>10.932000000000645</c:v>
                </c:pt>
                <c:pt idx="967">
                  <c:v>10.934000000000646</c:v>
                </c:pt>
                <c:pt idx="968">
                  <c:v>10.936000000000647</c:v>
                </c:pt>
                <c:pt idx="969">
                  <c:v>10.938000000000647</c:v>
                </c:pt>
                <c:pt idx="970">
                  <c:v>10.940000000000648</c:v>
                </c:pt>
                <c:pt idx="971">
                  <c:v>10.942000000000649</c:v>
                </c:pt>
                <c:pt idx="972">
                  <c:v>10.944000000000649</c:v>
                </c:pt>
                <c:pt idx="973">
                  <c:v>10.94600000000065</c:v>
                </c:pt>
                <c:pt idx="974">
                  <c:v>10.948000000000651</c:v>
                </c:pt>
                <c:pt idx="975">
                  <c:v>10.950000000000651</c:v>
                </c:pt>
                <c:pt idx="976">
                  <c:v>10.952000000000652</c:v>
                </c:pt>
                <c:pt idx="977">
                  <c:v>10.954000000000653</c:v>
                </c:pt>
                <c:pt idx="978">
                  <c:v>10.956000000000653</c:v>
                </c:pt>
                <c:pt idx="979">
                  <c:v>10.958000000000654</c:v>
                </c:pt>
                <c:pt idx="980">
                  <c:v>10.960000000000655</c:v>
                </c:pt>
                <c:pt idx="981">
                  <c:v>10.962000000000655</c:v>
                </c:pt>
                <c:pt idx="982">
                  <c:v>10.964000000000656</c:v>
                </c:pt>
                <c:pt idx="983">
                  <c:v>10.966000000000657</c:v>
                </c:pt>
                <c:pt idx="984">
                  <c:v>10.968000000000657</c:v>
                </c:pt>
                <c:pt idx="985">
                  <c:v>10.970000000000658</c:v>
                </c:pt>
                <c:pt idx="986">
                  <c:v>10.972000000000659</c:v>
                </c:pt>
                <c:pt idx="987">
                  <c:v>10.974000000000659</c:v>
                </c:pt>
                <c:pt idx="988">
                  <c:v>10.97600000000066</c:v>
                </c:pt>
                <c:pt idx="989">
                  <c:v>10.978000000000661</c:v>
                </c:pt>
                <c:pt idx="990">
                  <c:v>10.980000000000661</c:v>
                </c:pt>
                <c:pt idx="991">
                  <c:v>10.982000000000662</c:v>
                </c:pt>
                <c:pt idx="992">
                  <c:v>10.984000000000663</c:v>
                </c:pt>
                <c:pt idx="993">
                  <c:v>10.986000000000663</c:v>
                </c:pt>
                <c:pt idx="994">
                  <c:v>10.988000000000664</c:v>
                </c:pt>
                <c:pt idx="995">
                  <c:v>10.990000000000665</c:v>
                </c:pt>
                <c:pt idx="996">
                  <c:v>10.992000000000665</c:v>
                </c:pt>
                <c:pt idx="997">
                  <c:v>10.994000000000666</c:v>
                </c:pt>
                <c:pt idx="998">
                  <c:v>10.996000000000667</c:v>
                </c:pt>
                <c:pt idx="999">
                  <c:v>10.998000000000667</c:v>
                </c:pt>
              </c:numCache>
            </c:numRef>
          </c:xVal>
          <c:yVal>
            <c:numRef>
              <c:f>RISK!$C$88:$C$1087</c:f>
              <c:numCache>
                <c:formatCode>General</c:formatCode>
                <c:ptCount val="1000"/>
                <c:pt idx="0">
                  <c:v>5.3532090305954147E-4</c:v>
                </c:pt>
                <c:pt idx="1">
                  <c:v>5.5271051634521299E-4</c:v>
                </c:pt>
                <c:pt idx="2">
                  <c:v>5.7062850052707833E-4</c:v>
                </c:pt>
                <c:pt idx="3">
                  <c:v>5.8908965393484616E-4</c:v>
                </c:pt>
                <c:pt idx="4">
                  <c:v>6.0810914817529648E-4</c:v>
                </c:pt>
                <c:pt idx="5">
                  <c:v>6.2770253626216201E-4</c:v>
                </c:pt>
                <c:pt idx="6">
                  <c:v>6.478857608847498E-4</c:v>
                </c:pt>
                <c:pt idx="7">
                  <c:v>6.6867516281655763E-4</c:v>
                </c:pt>
                <c:pt idx="8">
                  <c:v>6.9008748946510975E-4</c:v>
                </c:pt>
                <c:pt idx="9">
                  <c:v>7.1213990356422798E-4</c:v>
                </c:pt>
                <c:pt idx="10">
                  <c:v>7.3484999200990476E-4</c:v>
                </c:pt>
                <c:pt idx="11">
                  <c:v>7.5823577484093946E-4</c:v>
                </c:pt>
                <c:pt idx="12">
                  <c:v>7.8231571436545644E-4</c:v>
                </c:pt>
                <c:pt idx="13">
                  <c:v>8.0710872443439416E-4</c:v>
                </c:pt>
                <c:pt idx="14">
                  <c:v>8.326341798630374E-4</c:v>
                </c:pt>
                <c:pt idx="15">
                  <c:v>8.5891192600160164E-4</c:v>
                </c:pt>
                <c:pt idx="16">
                  <c:v>8.859622884558714E-4</c:v>
                </c:pt>
                <c:pt idx="17">
                  <c:v>9.1380608295884961E-4</c:v>
                </c:pt>
                <c:pt idx="18">
                  <c:v>9.4246462539432439E-4</c:v>
                </c:pt>
                <c:pt idx="19">
                  <c:v>9.7195974197323014E-4</c:v>
                </c:pt>
                <c:pt idx="20">
                  <c:v>1.0023137795636488E-3</c:v>
                </c:pt>
                <c:pt idx="21">
                  <c:v>1.0335496161752193E-3</c:v>
                </c:pt>
                <c:pt idx="22">
                  <c:v>1.0656906715987235E-3</c:v>
                </c:pt>
                <c:pt idx="23">
                  <c:v>1.0987609182015194E-3</c:v>
                </c:pt>
                <c:pt idx="24">
                  <c:v>1.1327848918794995E-3</c:v>
                </c:pt>
                <c:pt idx="25">
                  <c:v>1.1677877031661366E-3</c:v>
                </c:pt>
                <c:pt idx="26">
                  <c:v>1.2037950484991963E-3</c:v>
                </c:pt>
                <c:pt idx="27">
                  <c:v>1.2408332216455713E-3</c:v>
                </c:pt>
                <c:pt idx="28">
                  <c:v>1.2789291252846954E-3</c:v>
                </c:pt>
                <c:pt idx="29">
                  <c:v>1.3181102827509023E-3</c:v>
                </c:pt>
                <c:pt idx="30">
                  <c:v>1.3584048499350281E-3</c:v>
                </c:pt>
                <c:pt idx="31">
                  <c:v>1.3998416273455308E-3</c:v>
                </c:pt>
                <c:pt idx="32">
                  <c:v>1.4424500723292921E-3</c:v>
                </c:pt>
                <c:pt idx="33">
                  <c:v>1.4862603114522356E-3</c:v>
                </c:pt>
                <c:pt idx="34">
                  <c:v>1.5313031530397858E-3</c:v>
                </c:pt>
                <c:pt idx="35">
                  <c:v>1.5776100998771759E-3</c:v>
                </c:pt>
                <c:pt idx="36">
                  <c:v>1.6252133620694846E-3</c:v>
                </c:pt>
                <c:pt idx="37">
                  <c:v>1.6741458700612413E-3</c:v>
                </c:pt>
                <c:pt idx="38">
                  <c:v>1.7244412878153522E-3</c:v>
                </c:pt>
                <c:pt idx="39">
                  <c:v>1.7761340261510023E-3</c:v>
                </c:pt>
                <c:pt idx="40">
                  <c:v>1.8292592562401467E-3</c:v>
                </c:pt>
                <c:pt idx="41">
                  <c:v>1.8838529232620763E-3</c:v>
                </c:pt>
                <c:pt idx="42">
                  <c:v>1.9399517602154788E-3</c:v>
                </c:pt>
                <c:pt idx="43">
                  <c:v>1.9975933018873322E-3</c:v>
                </c:pt>
                <c:pt idx="44">
                  <c:v>2.0568158989778553E-3</c:v>
                </c:pt>
                <c:pt idx="45">
                  <c:v>2.1176587323806662E-3</c:v>
                </c:pt>
                <c:pt idx="46">
                  <c:v>2.1801618276171969E-3</c:v>
                </c:pt>
                <c:pt idx="47">
                  <c:v>2.2443660694243064E-3</c:v>
                </c:pt>
                <c:pt idx="48">
                  <c:v>2.3103132164939465E-3</c:v>
                </c:pt>
                <c:pt idx="49">
                  <c:v>2.3780459163636161E-3</c:v>
                </c:pt>
                <c:pt idx="50">
                  <c:v>2.4476077204562659E-3</c:v>
                </c:pt>
                <c:pt idx="51">
                  <c:v>2.5190430992681509E-3</c:v>
                </c:pt>
                <c:pt idx="52">
                  <c:v>2.5923974577030805E-3</c:v>
                </c:pt>
                <c:pt idx="53">
                  <c:v>2.6677171505513622E-3</c:v>
                </c:pt>
                <c:pt idx="54">
                  <c:v>2.7450494981116238E-3</c:v>
                </c:pt>
                <c:pt idx="55">
                  <c:v>2.8244428019536224E-3</c:v>
                </c:pt>
                <c:pt idx="56">
                  <c:v>2.9059463608199507E-3</c:v>
                </c:pt>
                <c:pt idx="57">
                  <c:v>2.989610486664494E-3</c:v>
                </c:pt>
                <c:pt idx="58">
                  <c:v>3.0754865208253756E-3</c:v>
                </c:pt>
                <c:pt idx="59">
                  <c:v>3.1636268503299125E-3</c:v>
                </c:pt>
                <c:pt idx="60">
                  <c:v>3.2540849243290694E-3</c:v>
                </c:pt>
                <c:pt idx="61">
                  <c:v>3.3469152706587469E-3</c:v>
                </c:pt>
                <c:pt idx="62">
                  <c:v>3.4421735125250287E-3</c:v>
                </c:pt>
                <c:pt idx="63">
                  <c:v>3.5399163853105072E-3</c:v>
                </c:pt>
                <c:pt idx="64">
                  <c:v>3.6402017534985266E-3</c:v>
                </c:pt>
                <c:pt idx="65">
                  <c:v>3.7430886277121829E-3</c:v>
                </c:pt>
                <c:pt idx="66">
                  <c:v>3.8486371818646126E-3</c:v>
                </c:pt>
                <c:pt idx="67">
                  <c:v>3.9569087704171566E-3</c:v>
                </c:pt>
                <c:pt idx="68">
                  <c:v>4.0679659457416089E-3</c:v>
                </c:pt>
                <c:pt idx="69">
                  <c:v>4.1818724755828384E-3</c:v>
                </c:pt>
                <c:pt idx="70">
                  <c:v>4.2986933606177077E-3</c:v>
                </c:pt>
                <c:pt idx="71">
                  <c:v>4.4184948521062261E-3</c:v>
                </c:pt>
                <c:pt idx="72">
                  <c:v>4.5413444696306374E-3</c:v>
                </c:pt>
                <c:pt idx="73">
                  <c:v>4.6673110189179344E-3</c:v>
                </c:pt>
                <c:pt idx="74">
                  <c:v>4.7964646097412708E-3</c:v>
                </c:pt>
                <c:pt idx="75">
                  <c:v>4.9288766738954329E-3</c:v>
                </c:pt>
                <c:pt idx="76">
                  <c:v>5.0646199832414746E-3</c:v>
                </c:pt>
                <c:pt idx="77">
                  <c:v>5.2037686678153413E-3</c:v>
                </c:pt>
                <c:pt idx="78">
                  <c:v>5.3463982339952759E-3</c:v>
                </c:pt>
                <c:pt idx="79">
                  <c:v>5.4925855827225051E-3</c:v>
                </c:pt>
                <c:pt idx="80">
                  <c:v>5.6424090277695889E-3</c:v>
                </c:pt>
                <c:pt idx="81">
                  <c:v>5.7959483140506383E-3</c:v>
                </c:pt>
                <c:pt idx="82">
                  <c:v>5.9532846359674008E-3</c:v>
                </c:pt>
                <c:pt idx="83">
                  <c:v>6.1145006557850939E-3</c:v>
                </c:pt>
                <c:pt idx="84">
                  <c:v>6.2796805220315674E-3</c:v>
                </c:pt>
                <c:pt idx="85">
                  <c:v>6.4489098879133558E-3</c:v>
                </c:pt>
                <c:pt idx="86">
                  <c:v>6.6222759297418655E-3</c:v>
                </c:pt>
                <c:pt idx="87">
                  <c:v>6.7998673653627663E-3</c:v>
                </c:pt>
                <c:pt idx="88">
                  <c:v>6.981774472581615E-3</c:v>
                </c:pt>
                <c:pt idx="89">
                  <c:v>7.1680891075782951E-3</c:v>
                </c:pt>
                <c:pt idx="90">
                  <c:v>7.3589047233029213E-3</c:v>
                </c:pt>
                <c:pt idx="91">
                  <c:v>7.5543163878454929E-3</c:v>
                </c:pt>
                <c:pt idx="92">
                  <c:v>7.7544208027714862E-3</c:v>
                </c:pt>
                <c:pt idx="93">
                  <c:v>7.9593163214153155E-3</c:v>
                </c:pt>
                <c:pt idx="94">
                  <c:v>8.169102967123431E-3</c:v>
                </c:pt>
                <c:pt idx="95">
                  <c:v>8.3838824514386699E-3</c:v>
                </c:pt>
                <c:pt idx="96">
                  <c:v>8.6037581922171515E-3</c:v>
                </c:pt>
                <c:pt idx="97">
                  <c:v>8.828835331668965E-3</c:v>
                </c:pt>
                <c:pt idx="98">
                  <c:v>9.0592207543135524E-3</c:v>
                </c:pt>
                <c:pt idx="99">
                  <c:v>9.2950231048406946E-3</c:v>
                </c:pt>
                <c:pt idx="100">
                  <c:v>9.5363528058675269E-3</c:v>
                </c:pt>
                <c:pt idx="101">
                  <c:v>9.7833220755820342E-3</c:v>
                </c:pt>
                <c:pt idx="102">
                  <c:v>1.0036044945263299E-2</c:v>
                </c:pt>
                <c:pt idx="103">
                  <c:v>1.0294637276668272E-2</c:v>
                </c:pt>
                <c:pt idx="104">
                  <c:v>1.0559216779275101E-2</c:v>
                </c:pt>
                <c:pt idx="105">
                  <c:v>1.082990302737241E-2</c:v>
                </c:pt>
                <c:pt idx="106">
                  <c:v>1.1106817476983957E-2</c:v>
                </c:pt>
                <c:pt idx="107">
                  <c:v>1.1390083482618007E-2</c:v>
                </c:pt>
                <c:pt idx="108">
                  <c:v>1.1679826313830136E-2</c:v>
                </c:pt>
                <c:pt idx="109">
                  <c:v>1.1976173171588528E-2</c:v>
                </c:pt>
                <c:pt idx="110">
                  <c:v>1.2279253204430228E-2</c:v>
                </c:pt>
                <c:pt idx="111">
                  <c:v>1.2589197524396687E-2</c:v>
                </c:pt>
                <c:pt idx="112">
                  <c:v>1.2906139222737032E-2</c:v>
                </c:pt>
                <c:pt idx="113">
                  <c:v>1.3230213385366778E-2</c:v>
                </c:pt>
                <c:pt idx="114">
                  <c:v>1.3561557108070069E-2</c:v>
                </c:pt>
                <c:pt idx="115">
                  <c:v>1.3900309511432901E-2</c:v>
                </c:pt>
                <c:pt idx="116">
                  <c:v>1.4246611755494904E-2</c:v>
                </c:pt>
                <c:pt idx="117">
                  <c:v>1.460060705410674E-2</c:v>
                </c:pt>
                <c:pt idx="118">
                  <c:v>1.496244068898043E-2</c:v>
                </c:pt>
                <c:pt idx="119">
                  <c:v>1.5332260023419302E-2</c:v>
                </c:pt>
                <c:pt idx="120">
                  <c:v>1.5710214515714426E-2</c:v>
                </c:pt>
                <c:pt idx="121">
                  <c:v>1.6096455732193815E-2</c:v>
                </c:pt>
                <c:pt idx="122">
                  <c:v>1.6491137359911066E-2</c:v>
                </c:pt>
                <c:pt idx="123">
                  <c:v>1.6894415218959357E-2</c:v>
                </c:pt>
                <c:pt idx="124">
                  <c:v>1.7306447274396914E-2</c:v>
                </c:pt>
                <c:pt idx="125">
                  <c:v>1.772739364776979E-2</c:v>
                </c:pt>
                <c:pt idx="126">
                  <c:v>1.8157416628217602E-2</c:v>
                </c:pt>
                <c:pt idx="127">
                  <c:v>1.8596680683147734E-2</c:v>
                </c:pt>
                <c:pt idx="128">
                  <c:v>1.9045352468463402E-2</c:v>
                </c:pt>
                <c:pt idx="129">
                  <c:v>1.9503600838330751E-2</c:v>
                </c:pt>
                <c:pt idx="130">
                  <c:v>1.9971596854470027E-2</c:v>
                </c:pt>
                <c:pt idx="131">
                  <c:v>2.0449513794955781E-2</c:v>
                </c:pt>
                <c:pt idx="132">
                  <c:v>2.0937527162510825E-2</c:v>
                </c:pt>
                <c:pt idx="133">
                  <c:v>2.1435814692278544E-2</c:v>
                </c:pt>
                <c:pt idx="134">
                  <c:v>2.1944556359058225E-2</c:v>
                </c:pt>
                <c:pt idx="135">
                  <c:v>2.246393438398752E-2</c:v>
                </c:pt>
                <c:pt idx="136">
                  <c:v>2.2994133240656512E-2</c:v>
                </c:pt>
                <c:pt idx="137">
                  <c:v>2.3535339660637426E-2</c:v>
                </c:pt>
                <c:pt idx="138">
                  <c:v>2.4087742638413897E-2</c:v>
                </c:pt>
                <c:pt idx="139">
                  <c:v>2.4651533435694071E-2</c:v>
                </c:pt>
                <c:pt idx="140">
                  <c:v>2.5226905585090886E-2</c:v>
                </c:pt>
                <c:pt idx="141">
                  <c:v>2.581405489315354E-2</c:v>
                </c:pt>
                <c:pt idx="142">
                  <c:v>2.6413179442733817E-2</c:v>
                </c:pt>
                <c:pt idx="143">
                  <c:v>2.7024479594670681E-2</c:v>
                </c:pt>
                <c:pt idx="144">
                  <c:v>2.7648157988776512E-2</c:v>
                </c:pt>
                <c:pt idx="145">
                  <c:v>2.8284419544108923E-2</c:v>
                </c:pt>
                <c:pt idx="146">
                  <c:v>2.893347145851069E-2</c:v>
                </c:pt>
                <c:pt idx="147">
                  <c:v>2.9595523207401993E-2</c:v>
                </c:pt>
                <c:pt idx="148">
                  <c:v>3.0270786541807395E-2</c:v>
                </c:pt>
                <c:pt idx="149">
                  <c:v>3.0959475485601386E-2</c:v>
                </c:pt>
                <c:pt idx="150">
                  <c:v>3.1661806331955387E-2</c:v>
                </c:pt>
                <c:pt idx="151">
                  <c:v>3.2377997638969369E-2</c:v>
                </c:pt>
                <c:pt idx="152">
                  <c:v>3.3108270224471395E-2</c:v>
                </c:pt>
                <c:pt idx="153">
                  <c:v>3.3852847159968093E-2</c:v>
                </c:pt>
                <c:pt idx="154">
                  <c:v>3.4611953763729185E-2</c:v>
                </c:pt>
                <c:pt idx="155">
                  <c:v>3.5385817592989345E-2</c:v>
                </c:pt>
                <c:pt idx="156">
                  <c:v>3.6174668435250537E-2</c:v>
                </c:pt>
                <c:pt idx="157">
                  <c:v>3.6978738298667872E-2</c:v>
                </c:pt>
                <c:pt idx="158">
                  <c:v>3.7798261401502553E-2</c:v>
                </c:pt>
                <c:pt idx="159">
                  <c:v>3.8633474160624785E-2</c:v>
                </c:pt>
                <c:pt idx="160">
                  <c:v>3.9484615179050463E-2</c:v>
                </c:pt>
                <c:pt idx="161">
                  <c:v>4.0351925232494597E-2</c:v>
                </c:pt>
                <c:pt idx="162">
                  <c:v>4.1235647254925414E-2</c:v>
                </c:pt>
                <c:pt idx="163">
                  <c:v>4.2136026323102309E-2</c:v>
                </c:pt>
                <c:pt idx="164">
                  <c:v>4.3053309640081701E-2</c:v>
                </c:pt>
                <c:pt idx="165">
                  <c:v>4.3987746517674294E-2</c:v>
                </c:pt>
                <c:pt idx="166">
                  <c:v>4.493958835783788E-2</c:v>
                </c:pt>
                <c:pt idx="167">
                  <c:v>4.5909088632989606E-2</c:v>
                </c:pt>
                <c:pt idx="168">
                  <c:v>4.6896502865221873E-2</c:v>
                </c:pt>
                <c:pt idx="169">
                  <c:v>4.7902088604406368E-2</c:v>
                </c:pt>
                <c:pt idx="170">
                  <c:v>4.8926105405170575E-2</c:v>
                </c:pt>
                <c:pt idx="171">
                  <c:v>4.9968814802731493E-2</c:v>
                </c:pt>
                <c:pt idx="172">
                  <c:v>5.1030480287571574E-2</c:v>
                </c:pt>
                <c:pt idx="173">
                  <c:v>5.2111367278941681E-2</c:v>
                </c:pt>
                <c:pt idx="174">
                  <c:v>5.3211743097176599E-2</c:v>
                </c:pt>
                <c:pt idx="175">
                  <c:v>5.4331876934808516E-2</c:v>
                </c:pt>
                <c:pt idx="176">
                  <c:v>5.5472039826464307E-2</c:v>
                </c:pt>
                <c:pt idx="177">
                  <c:v>5.6632504617532414E-2</c:v>
                </c:pt>
                <c:pt idx="178">
                  <c:v>5.7813545931585691E-2</c:v>
                </c:pt>
                <c:pt idx="179">
                  <c:v>5.9015440136547033E-2</c:v>
                </c:pt>
                <c:pt idx="180">
                  <c:v>6.0238465309583988E-2</c:v>
                </c:pt>
                <c:pt idx="181">
                  <c:v>6.1482901200720079E-2</c:v>
                </c:pt>
                <c:pt idx="182">
                  <c:v>6.2749029195150088E-2</c:v>
                </c:pt>
                <c:pt idx="183">
                  <c:v>6.4037132274246622E-2</c:v>
                </c:pt>
                <c:pt idx="184">
                  <c:v>6.5347494975246834E-2</c:v>
                </c:pt>
                <c:pt idx="185">
                  <c:v>6.6680403349607301E-2</c:v>
                </c:pt>
                <c:pt idx="186">
                  <c:v>6.803614492001557E-2</c:v>
                </c:pt>
                <c:pt idx="187">
                  <c:v>6.9415008636048436E-2</c:v>
                </c:pt>
                <c:pt idx="188">
                  <c:v>7.0817284828465624E-2</c:v>
                </c:pt>
                <c:pt idx="189">
                  <c:v>7.2243265162129519E-2</c:v>
                </c:pt>
                <c:pt idx="190">
                  <c:v>7.3693242587540966E-2</c:v>
                </c:pt>
                <c:pt idx="191">
                  <c:v>7.5167511290982161E-2</c:v>
                </c:pt>
                <c:pt idx="192">
                  <c:v>7.6666366643257919E-2</c:v>
                </c:pt>
                <c:pt idx="193">
                  <c:v>7.8190105147027039E-2</c:v>
                </c:pt>
                <c:pt idx="194">
                  <c:v>7.9739024382715754E-2</c:v>
                </c:pt>
                <c:pt idx="195">
                  <c:v>8.1313422953006698E-2</c:v>
                </c:pt>
                <c:pt idx="196">
                  <c:v>8.2913600425895531E-2</c:v>
                </c:pt>
                <c:pt idx="197">
                  <c:v>8.4539857276309777E-2</c:v>
                </c:pt>
                <c:pt idx="198">
                  <c:v>8.6192494826283911E-2</c:v>
                </c:pt>
                <c:pt idx="199">
                  <c:v>8.7871815183685351E-2</c:v>
                </c:pt>
                <c:pt idx="200">
                  <c:v>8.957812117948645E-2</c:v>
                </c:pt>
                <c:pt idx="201">
                  <c:v>9.1311716303579385E-2</c:v>
                </c:pt>
                <c:pt idx="202">
                  <c:v>9.3072904639128956E-2</c:v>
                </c:pt>
                <c:pt idx="203">
                  <c:v>9.4861990795461648E-2</c:v>
                </c:pt>
                <c:pt idx="204">
                  <c:v>9.667927983948818E-2</c:v>
                </c:pt>
                <c:pt idx="205">
                  <c:v>9.8525077225657356E-2</c:v>
                </c:pt>
                <c:pt idx="206">
                  <c:v>0.10039968872444101</c:v>
                </c:pt>
                <c:pt idx="207">
                  <c:v>0.1023034203493491</c:v>
                </c:pt>
                <c:pt idx="208">
                  <c:v>0.10423657828247514</c:v>
                </c:pt>
                <c:pt idx="209">
                  <c:v>0.10619946879857325</c:v>
                </c:pt>
                <c:pt idx="210">
                  <c:v>0.10819239818766799</c:v>
                </c:pt>
                <c:pt idx="211">
                  <c:v>0.11021567267619949</c:v>
                </c:pt>
                <c:pt idx="212">
                  <c:v>0.11226959834670687</c:v>
                </c:pt>
                <c:pt idx="213">
                  <c:v>0.11435448105605353</c:v>
                </c:pt>
                <c:pt idx="214">
                  <c:v>0.11647062635219863</c:v>
                </c:pt>
                <c:pt idx="215">
                  <c:v>0.11861833938952041</c:v>
                </c:pt>
                <c:pt idx="216">
                  <c:v>0.12079792484269677</c:v>
                </c:pt>
                <c:pt idx="217">
                  <c:v>0.12300968681914964</c:v>
                </c:pt>
                <c:pt idx="218">
                  <c:v>0.12525392877006172</c:v>
                </c:pt>
                <c:pt idx="219">
                  <c:v>0.12753095339997192</c:v>
                </c:pt>
                <c:pt idx="220">
                  <c:v>0.12984106257496081</c:v>
                </c:pt>
                <c:pt idx="221">
                  <c:v>0.13218455722943351</c:v>
                </c:pt>
                <c:pt idx="222">
                  <c:v>0.13456173727151297</c:v>
                </c:pt>
                <c:pt idx="223">
                  <c:v>0.13697290148705316</c:v>
                </c:pt>
                <c:pt idx="224">
                  <c:v>0.1394183474422859</c:v>
                </c:pt>
                <c:pt idx="225">
                  <c:v>0.14189837138511344</c:v>
                </c:pt>
                <c:pt idx="226">
                  <c:v>0.14441326814506136</c:v>
                </c:pt>
                <c:pt idx="227">
                  <c:v>0.1469633310319067</c:v>
                </c:pt>
                <c:pt idx="228">
                  <c:v>0.14954885173299659</c:v>
                </c:pt>
                <c:pt idx="229">
                  <c:v>0.15217012020927384</c:v>
                </c:pt>
                <c:pt idx="230">
                  <c:v>0.15482742459002796</c:v>
                </c:pt>
                <c:pt idx="231">
                  <c:v>0.15752105106638856</c:v>
                </c:pt>
                <c:pt idx="232">
                  <c:v>0.16025128378358142</c:v>
                </c:pt>
                <c:pt idx="233">
                  <c:v>0.16301840473196694</c:v>
                </c:pt>
                <c:pt idx="234">
                  <c:v>0.16582269363688179</c:v>
                </c:pt>
                <c:pt idx="235">
                  <c:v>0.16866442784730581</c:v>
                </c:pt>
                <c:pt idx="236">
                  <c:v>0.17154388222337777</c:v>
                </c:pt>
                <c:pt idx="237">
                  <c:v>0.17446132902278216</c:v>
                </c:pt>
                <c:pt idx="238">
                  <c:v>0.17741703778603327</c:v>
                </c:pt>
                <c:pt idx="239">
                  <c:v>0.18041127522068059</c:v>
                </c:pt>
                <c:pt idx="240">
                  <c:v>0.18344430508446427</c:v>
                </c:pt>
                <c:pt idx="241">
                  <c:v>0.186516388067445</c:v>
                </c:pt>
                <c:pt idx="242">
                  <c:v>0.18962778167313993</c:v>
                </c:pt>
                <c:pt idx="243">
                  <c:v>0.19277874009869103</c:v>
                </c:pt>
                <c:pt idx="244">
                  <c:v>0.19596951411409866</c:v>
                </c:pt>
                <c:pt idx="245">
                  <c:v>0.19920035094054908</c:v>
                </c:pt>
                <c:pt idx="246">
                  <c:v>0.20247149412787002</c:v>
                </c:pt>
                <c:pt idx="247">
                  <c:v>0.20578318343114591</c:v>
                </c:pt>
                <c:pt idx="248">
                  <c:v>0.20913565468652781</c:v>
                </c:pt>
                <c:pt idx="249">
                  <c:v>0.21252913968627149</c:v>
                </c:pt>
                <c:pt idx="250">
                  <c:v>0.21596386605304072</c:v>
                </c:pt>
                <c:pt idx="251">
                  <c:v>0.21944005711351205</c:v>
                </c:pt>
                <c:pt idx="252">
                  <c:v>0.22295793177131829</c:v>
                </c:pt>
                <c:pt idx="253">
                  <c:v>0.22651770437936944</c:v>
                </c:pt>
                <c:pt idx="254">
                  <c:v>0.23011958461159088</c:v>
                </c:pt>
                <c:pt idx="255">
                  <c:v>0.23376377733411802</c:v>
                </c:pt>
                <c:pt idx="256">
                  <c:v>0.23745048247599027</c:v>
                </c:pt>
                <c:pt idx="257">
                  <c:v>0.24117989489938471</c:v>
                </c:pt>
                <c:pt idx="258">
                  <c:v>0.24495220426943309</c:v>
                </c:pt>
                <c:pt idx="259">
                  <c:v>0.24876759492366643</c:v>
                </c:pt>
                <c:pt idx="260">
                  <c:v>0.25262624574113152</c:v>
                </c:pt>
                <c:pt idx="261">
                  <c:v>0.25652833001122399</c:v>
                </c:pt>
                <c:pt idx="262">
                  <c:v>0.26047401530228598</c:v>
                </c:pt>
                <c:pt idx="263">
                  <c:v>0.26446346333001436</c:v>
                </c:pt>
                <c:pt idx="264">
                  <c:v>0.2684968298257277</c:v>
                </c:pt>
                <c:pt idx="265">
                  <c:v>0.27257426440454108</c:v>
                </c:pt>
                <c:pt idx="266">
                  <c:v>0.276695910433498</c:v>
                </c:pt>
                <c:pt idx="267">
                  <c:v>0.28086190489971041</c:v>
                </c:pt>
                <c:pt idx="268">
                  <c:v>0.2850723782785568</c:v>
                </c:pt>
                <c:pt idx="269">
                  <c:v>0.28932745440199154</c:v>
                </c:pt>
                <c:pt idx="270">
                  <c:v>0.29362725032701731</c:v>
                </c:pt>
                <c:pt idx="271">
                  <c:v>0.29797187620437382</c:v>
                </c:pt>
                <c:pt idx="272">
                  <c:v>0.30236143514749764</c:v>
                </c:pt>
                <c:pt idx="273">
                  <c:v>0.30679602310180698</c:v>
                </c:pt>
                <c:pt idx="274">
                  <c:v>0.31127572871436748</c:v>
                </c:pt>
                <c:pt idx="275">
                  <c:v>0.31580063320399426</c:v>
                </c:pt>
                <c:pt idx="276">
                  <c:v>0.3203708102318481</c:v>
                </c:pt>
                <c:pt idx="277">
                  <c:v>0.3249863257725813</c:v>
                </c:pt>
                <c:pt idx="278">
                  <c:v>0.32964723798609286</c:v>
                </c:pt>
                <c:pt idx="279">
                  <c:v>0.33435359708994983</c:v>
                </c:pt>
                <c:pt idx="280">
                  <c:v>0.33910544523253539</c:v>
                </c:pt>
                <c:pt idx="281">
                  <c:v>0.34390281636698095</c:v>
                </c:pt>
                <c:pt idx="282">
                  <c:v>0.34874573612594451</c:v>
                </c:pt>
                <c:pt idx="283">
                  <c:v>0.35363422169729447</c:v>
                </c:pt>
                <c:pt idx="284">
                  <c:v>0.35856828170075966</c:v>
                </c:pt>
                <c:pt idx="285">
                  <c:v>0.36354791606560755</c:v>
                </c:pt>
                <c:pt idx="286">
                  <c:v>0.36857311590941216</c:v>
                </c:pt>
                <c:pt idx="287">
                  <c:v>0.3736438634179729</c:v>
                </c:pt>
                <c:pt idx="288">
                  <c:v>0.37876013172644862</c:v>
                </c:pt>
                <c:pt idx="289">
                  <c:v>0.38392188480176725</c:v>
                </c:pt>
                <c:pt idx="290">
                  <c:v>0.38912907732637653</c:v>
                </c:pt>
                <c:pt idx="291">
                  <c:v>0.3943816545833963</c:v>
                </c:pt>
                <c:pt idx="292">
                  <c:v>0.39967955234323915</c:v>
                </c:pt>
                <c:pt idx="293">
                  <c:v>0.40502269675176017</c:v>
                </c:pt>
                <c:pt idx="294">
                  <c:v>0.41041100422000126</c:v>
                </c:pt>
                <c:pt idx="295">
                  <c:v>0.41584438131559431</c:v>
                </c:pt>
                <c:pt idx="296">
                  <c:v>0.42132272465588588</c:v>
                </c:pt>
                <c:pt idx="297">
                  <c:v>0.42684592080284939</c:v>
                </c:pt>
                <c:pt idx="298">
                  <c:v>0.43241384615984724</c:v>
                </c:pt>
                <c:pt idx="299">
                  <c:v>0.43802636687030977</c:v>
                </c:pt>
                <c:pt idx="300">
                  <c:v>0.44368333871839116</c:v>
                </c:pt>
                <c:pt idx="301">
                  <c:v>0.44938460703167249</c:v>
                </c:pt>
                <c:pt idx="302">
                  <c:v>0.45513000658596875</c:v>
                </c:pt>
                <c:pt idx="303">
                  <c:v>0.46091936151231067</c:v>
                </c:pt>
                <c:pt idx="304">
                  <c:v>0.46675248520616092</c:v>
                </c:pt>
                <c:pt idx="305">
                  <c:v>0.47262918023892997</c:v>
                </c:pt>
                <c:pt idx="306">
                  <c:v>0.47854923827185403</c:v>
                </c:pt>
                <c:pt idx="307">
                  <c:v>0.48451243997230037</c:v>
                </c:pt>
                <c:pt idx="308">
                  <c:v>0.49051855493255997</c:v>
                </c:pt>
                <c:pt idx="309">
                  <c:v>0.4965673415911927</c:v>
                </c:pt>
                <c:pt idx="310">
                  <c:v>0.50265854715698532</c:v>
                </c:pt>
                <c:pt idx="311">
                  <c:v>0.50879190753558523</c:v>
                </c:pt>
                <c:pt idx="312">
                  <c:v>0.51496714725887049</c:v>
                </c:pt>
                <c:pt idx="313">
                  <c:v>0.52118397941711825</c:v>
                </c:pt>
                <c:pt idx="314">
                  <c:v>0.52744210559402971</c:v>
                </c:pt>
                <c:pt idx="315">
                  <c:v>0.53374121580467404</c:v>
                </c:pt>
                <c:pt idx="316">
                  <c:v>0.54008098843640828</c:v>
                </c:pt>
                <c:pt idx="317">
                  <c:v>0.54646109019283351</c:v>
                </c:pt>
                <c:pt idx="318">
                  <c:v>0.55288117604084253</c:v>
                </c:pt>
                <c:pt idx="319">
                  <c:v>0.55934088916082081</c:v>
                </c:pt>
                <c:pt idx="320">
                  <c:v>0.56583986090005178</c:v>
                </c:pt>
                <c:pt idx="321">
                  <c:v>0.57237771072938648</c:v>
                </c:pt>
                <c:pt idx="322">
                  <c:v>0.57895404620322977</c:v>
                </c:pt>
                <c:pt idx="323">
                  <c:v>0.58556846292289788</c:v>
                </c:pt>
                <c:pt idx="324">
                  <c:v>0.59222054450340234</c:v>
                </c:pt>
                <c:pt idx="325">
                  <c:v>0.59890986254370748</c:v>
                </c:pt>
                <c:pt idx="326">
                  <c:v>0.60563597660051915</c:v>
                </c:pt>
                <c:pt idx="327">
                  <c:v>0.61239843416564954</c:v>
                </c:pt>
                <c:pt idx="328">
                  <c:v>0.61919677064700973</c:v>
                </c:pt>
                <c:pt idx="329">
                  <c:v>0.62603050935327809</c:v>
                </c:pt>
                <c:pt idx="330">
                  <c:v>0.63289916148229108</c:v>
                </c:pt>
                <c:pt idx="331">
                  <c:v>0.63980222611320126</c:v>
                </c:pt>
                <c:pt idx="332">
                  <c:v>0.64673919020244885</c:v>
                </c:pt>
                <c:pt idx="333">
                  <c:v>0.65370952858358977</c:v>
                </c:pt>
                <c:pt idx="334">
                  <c:v>0.66071270397102067</c:v>
                </c:pt>
                <c:pt idx="335">
                  <c:v>0.66774816696764416</c:v>
                </c:pt>
                <c:pt idx="336">
                  <c:v>0.67481535607651288</c:v>
                </c:pt>
                <c:pt idx="337">
                  <c:v>0.68191369771648869</c:v>
                </c:pt>
                <c:pt idx="338">
                  <c:v>0.6890426062419569</c:v>
                </c:pt>
                <c:pt idx="339">
                  <c:v>0.69620148396662918</c:v>
                </c:pt>
                <c:pt idx="340">
                  <c:v>0.70338972119146725</c:v>
                </c:pt>
                <c:pt idx="341">
                  <c:v>0.71060669623676409</c:v>
                </c:pt>
                <c:pt idx="342">
                  <c:v>0.71785177547840839</c:v>
                </c:pt>
                <c:pt idx="343">
                  <c:v>0.72512431338836536</c:v>
                </c:pt>
                <c:pt idx="344">
                  <c:v>0.73242365257939968</c:v>
                </c:pt>
                <c:pt idx="345">
                  <c:v>0.73974912385406677</c:v>
                </c:pt>
                <c:pt idx="346">
                  <c:v>0.74710004625799664</c:v>
                </c:pt>
                <c:pt idx="347">
                  <c:v>0.75447572713749422</c:v>
                </c:pt>
                <c:pt idx="348">
                  <c:v>0.76187546220147495</c:v>
                </c:pt>
                <c:pt idx="349">
                  <c:v>0.76929853558775652</c:v>
                </c:pt>
                <c:pt idx="350">
                  <c:v>0.77674421993372345</c:v>
                </c:pt>
                <c:pt idx="351">
                  <c:v>0.78421177645138096</c:v>
                </c:pt>
                <c:pt idx="352">
                  <c:v>0.79170045500681008</c:v>
                </c:pt>
                <c:pt idx="353">
                  <c:v>0.79920949420403842</c:v>
                </c:pt>
                <c:pt idx="354">
                  <c:v>0.8067381214733339</c:v>
                </c:pt>
                <c:pt idx="355">
                  <c:v>0.8142855531639337</c:v>
                </c:pt>
                <c:pt idx="356">
                  <c:v>0.82185099464120803</c:v>
                </c:pt>
                <c:pt idx="357">
                  <c:v>0.8294336403882725</c:v>
                </c:pt>
                <c:pt idx="358">
                  <c:v>0.83703267411204063</c:v>
                </c:pt>
                <c:pt idx="359">
                  <c:v>0.84464726885372654</c:v>
                </c:pt>
                <c:pt idx="360">
                  <c:v>0.85227658710378962</c:v>
                </c:pt>
                <c:pt idx="361">
                  <c:v>0.85991978092132193</c:v>
                </c:pt>
                <c:pt idx="362">
                  <c:v>0.86757599205786839</c:v>
                </c:pt>
                <c:pt idx="363">
                  <c:v>0.8752443520856763</c:v>
                </c:pt>
                <c:pt idx="364">
                  <c:v>0.88292398253036197</c:v>
                </c:pt>
                <c:pt idx="365">
                  <c:v>0.89061399500798255</c:v>
                </c:pt>
                <c:pt idx="366">
                  <c:v>0.8983134913665014</c:v>
                </c:pt>
                <c:pt idx="367">
                  <c:v>0.90602156383162746</c:v>
                </c:pt>
                <c:pt idx="368">
                  <c:v>0.91373729515701296</c:v>
                </c:pt>
                <c:pt idx="369">
                  <c:v>0.92145975877878983</c:v>
                </c:pt>
                <c:pt idx="370">
                  <c:v>0.92918801897442005</c:v>
                </c:pt>
                <c:pt idx="371">
                  <c:v>0.9369211310258363</c:v>
                </c:pt>
                <c:pt idx="372">
                  <c:v>0.94465814138684823</c:v>
                </c:pt>
                <c:pt idx="373">
                  <c:v>0.95239808785478186</c:v>
                </c:pt>
                <c:pt idx="374">
                  <c:v>0.96013999974632502</c:v>
                </c:pt>
                <c:pt idx="375">
                  <c:v>0.96788289807754313</c:v>
                </c:pt>
                <c:pt idx="376">
                  <c:v>0.9756257957480311</c:v>
                </c:pt>
                <c:pt idx="377">
                  <c:v>0.98336769772916333</c:v>
                </c:pt>
                <c:pt idx="378">
                  <c:v>0.99110760125640418</c:v>
                </c:pt>
                <c:pt idx="379">
                  <c:v>0.99884449602563385</c:v>
                </c:pt>
                <c:pt idx="380">
                  <c:v>1.0065773643934495</c:v>
                </c:pt>
                <c:pt idx="381">
                  <c:v>1.0143051815813933</c:v>
                </c:pt>
                <c:pt idx="382">
                  <c:v>1.02202691588406</c:v>
                </c:pt>
                <c:pt idx="383">
                  <c:v>1.0297415288810343</c:v>
                </c:pt>
                <c:pt idx="384">
                  <c:v>1.0374479756526049</c:v>
                </c:pt>
                <c:pt idx="385">
                  <c:v>1.0451452049992016</c:v>
                </c:pt>
                <c:pt idx="386">
                  <c:v>1.0528321596644985</c:v>
                </c:pt>
                <c:pt idx="387">
                  <c:v>1.0605077765621247</c:v>
                </c:pt>
                <c:pt idx="388">
                  <c:v>1.0681709870059231</c:v>
                </c:pt>
                <c:pt idx="389">
                  <c:v>1.0758207169436911</c:v>
                </c:pt>
                <c:pt idx="390">
                  <c:v>1.0834558871943456</c:v>
                </c:pt>
                <c:pt idx="391">
                  <c:v>1.0910754136884351</c:v>
                </c:pt>
                <c:pt idx="392">
                  <c:v>1.0986782077119419</c:v>
                </c:pt>
                <c:pt idx="393">
                  <c:v>1.1062631761532944</c:v>
                </c:pt>
                <c:pt idx="394">
                  <c:v>1.1138292217535219</c:v>
                </c:pt>
                <c:pt idx="395">
                  <c:v>1.1213752433594764</c:v>
                </c:pt>
                <c:pt idx="396">
                  <c:v>1.1289001361800437</c:v>
                </c:pt>
                <c:pt idx="397">
                  <c:v>1.136402792045268</c:v>
                </c:pt>
                <c:pt idx="398">
                  <c:v>1.1438820996683061</c:v>
                </c:pt>
                <c:pt idx="399">
                  <c:v>1.1513369449101349</c:v>
                </c:pt>
                <c:pt idx="400">
                  <c:v>1.1587662110469219</c:v>
                </c:pt>
                <c:pt idx="401">
                  <c:v>1.1661687790399784</c:v>
                </c:pt>
                <c:pt idx="402">
                  <c:v>1.1735435278082071</c:v>
                </c:pt>
                <c:pt idx="403">
                  <c:v>1.1808893345029523</c:v>
                </c:pt>
                <c:pt idx="404">
                  <c:v>1.1882050747851653</c:v>
                </c:pt>
                <c:pt idx="405">
                  <c:v>1.1954896231047942</c:v>
                </c:pt>
                <c:pt idx="406">
                  <c:v>1.202741852982298</c:v>
                </c:pt>
                <c:pt idx="407">
                  <c:v>1.2099606372921976</c:v>
                </c:pt>
                <c:pt idx="408">
                  <c:v>1.2171448485485619</c:v>
                </c:pt>
                <c:pt idx="409">
                  <c:v>1.2242933591923317</c:v>
                </c:pt>
                <c:pt idx="410">
                  <c:v>1.231405041880383</c:v>
                </c:pt>
                <c:pt idx="411">
                  <c:v>1.2384787697762281</c:v>
                </c:pt>
                <c:pt idx="412">
                  <c:v>1.2455134168422513</c:v>
                </c:pt>
                <c:pt idx="413">
                  <c:v>1.2525078581333773</c:v>
                </c:pt>
                <c:pt idx="414">
                  <c:v>1.2594609700920656</c:v>
                </c:pt>
                <c:pt idx="415">
                  <c:v>1.2663716308445261</c:v>
                </c:pt>
                <c:pt idx="416">
                  <c:v>1.273238720498048</c:v>
                </c:pt>
                <c:pt idx="417">
                  <c:v>1.2800611214393351</c:v>
                </c:pt>
                <c:pt idx="418">
                  <c:v>1.2868377186337354</c:v>
                </c:pt>
                <c:pt idx="419">
                  <c:v>1.2935673999252579</c:v>
                </c:pt>
                <c:pt idx="420">
                  <c:v>1.3002490563372624</c:v>
                </c:pt>
                <c:pt idx="421">
                  <c:v>1.3068815823737117</c:v>
                </c:pt>
                <c:pt idx="422">
                  <c:v>1.3134638763208746</c:v>
                </c:pt>
                <c:pt idx="423">
                  <c:v>1.3199948405493611</c:v>
                </c:pt>
                <c:pt idx="424">
                  <c:v>1.3264733818163812</c:v>
                </c:pt>
                <c:pt idx="425">
                  <c:v>1.3328984115681068</c:v>
                </c:pt>
                <c:pt idx="426">
                  <c:v>1.3392688462420255</c:v>
                </c:pt>
                <c:pt idx="427">
                  <c:v>1.3455836075691658</c:v>
                </c:pt>
                <c:pt idx="428">
                  <c:v>1.3518416228760788</c:v>
                </c:pt>
                <c:pt idx="429">
                  <c:v>1.3580418253864592</c:v>
                </c:pt>
                <c:pt idx="430">
                  <c:v>1.3641831545222878</c:v>
                </c:pt>
                <c:pt idx="431">
                  <c:v>1.3702645562043758</c:v>
                </c:pt>
                <c:pt idx="432">
                  <c:v>1.3762849831521937</c:v>
                </c:pt>
                <c:pt idx="433">
                  <c:v>1.382243395182867</c:v>
                </c:pt>
                <c:pt idx="434">
                  <c:v>1.3881387595092192</c:v>
                </c:pt>
                <c:pt idx="435">
                  <c:v>1.3939700510367405</c:v>
                </c:pt>
                <c:pt idx="436">
                  <c:v>1.3997362526593697</c:v>
                </c:pt>
                <c:pt idx="437">
                  <c:v>1.4054363555539631</c:v>
                </c:pt>
                <c:pt idx="438">
                  <c:v>1.4110693594733363</c:v>
                </c:pt>
                <c:pt idx="439">
                  <c:v>1.4166342730377608</c:v>
                </c:pt>
                <c:pt idx="440">
                  <c:v>1.4221301140247908</c:v>
                </c:pt>
                <c:pt idx="441">
                  <c:v>1.4275559096573112</c:v>
                </c:pt>
                <c:pt idx="442">
                  <c:v>1.4329106968896801</c:v>
                </c:pt>
                <c:pt idx="443">
                  <c:v>1.4381935226918545</c:v>
                </c:pt>
                <c:pt idx="444">
                  <c:v>1.4434034443313801</c:v>
                </c:pt>
                <c:pt idx="445">
                  <c:v>1.4485395296531267</c:v>
                </c:pt>
                <c:pt idx="446">
                  <c:v>1.4536008573566572</c:v>
                </c:pt>
                <c:pt idx="447">
                  <c:v>1.4585865172711121</c:v>
                </c:pt>
                <c:pt idx="448">
                  <c:v>1.463495610627495</c:v>
                </c:pt>
                <c:pt idx="449">
                  <c:v>1.4683272503282487</c:v>
                </c:pt>
                <c:pt idx="450">
                  <c:v>1.4730805612140019</c:v>
                </c:pt>
                <c:pt idx="451">
                  <c:v>1.4777546803273824</c:v>
                </c:pt>
                <c:pt idx="452">
                  <c:v>1.4823487571737817</c:v>
                </c:pt>
                <c:pt idx="453">
                  <c:v>1.4868619539789583</c:v>
                </c:pt>
                <c:pt idx="454">
                  <c:v>1.4912934459433764</c:v>
                </c:pt>
                <c:pt idx="455">
                  <c:v>1.4956424214931681</c:v>
                </c:pt>
                <c:pt idx="456">
                  <c:v>1.4999080825276125</c:v>
                </c:pt>
                <c:pt idx="457">
                  <c:v>1.5040896446630283</c:v>
                </c:pt>
                <c:pt idx="458">
                  <c:v>1.5081863374729725</c:v>
                </c:pt>
                <c:pt idx="459">
                  <c:v>1.5121974047246465</c:v>
                </c:pt>
                <c:pt idx="460">
                  <c:v>1.5161221046114031</c:v>
                </c:pt>
                <c:pt idx="461">
                  <c:v>1.5199597099812592</c:v>
                </c:pt>
                <c:pt idx="462">
                  <c:v>1.5237095085613119</c:v>
                </c:pt>
                <c:pt idx="463">
                  <c:v>1.527370803177964</c:v>
                </c:pt>
                <c:pt idx="464">
                  <c:v>1.5309429119728608</c:v>
                </c:pt>
                <c:pt idx="465">
                  <c:v>1.5344251686144479</c:v>
                </c:pt>
                <c:pt idx="466">
                  <c:v>1.5378169225050551</c:v>
                </c:pt>
                <c:pt idx="467">
                  <c:v>1.5411175389834182</c:v>
                </c:pt>
                <c:pt idx="468">
                  <c:v>1.5443263995225489</c:v>
                </c:pt>
                <c:pt idx="469">
                  <c:v>1.5474429019228697</c:v>
                </c:pt>
                <c:pt idx="470">
                  <c:v>1.5504664605005238</c:v>
                </c:pt>
                <c:pt idx="471">
                  <c:v>1.5533965062707851</c:v>
                </c:pt>
                <c:pt idx="472">
                  <c:v>1.5562324871264785</c:v>
                </c:pt>
                <c:pt idx="473">
                  <c:v>1.5589738680113434</c:v>
                </c:pt>
                <c:pt idx="474">
                  <c:v>1.5616201310882523</c:v>
                </c:pt>
                <c:pt idx="475">
                  <c:v>1.5641707759022205</c:v>
                </c:pt>
                <c:pt idx="476">
                  <c:v>1.5666253195381308</c:v>
                </c:pt>
                <c:pt idx="477">
                  <c:v>1.5689832967730999</c:v>
                </c:pt>
                <c:pt idx="478">
                  <c:v>1.5712442602234276</c:v>
                </c:pt>
                <c:pt idx="479">
                  <c:v>1.5734077804860573</c:v>
                </c:pt>
                <c:pt idx="480">
                  <c:v>1.5754734462744868</c:v>
                </c:pt>
                <c:pt idx="481">
                  <c:v>1.5774408645490698</c:v>
                </c:pt>
                <c:pt idx="482">
                  <c:v>1.5793096606416519</c:v>
                </c:pt>
                <c:pt idx="483">
                  <c:v>1.5810794783744802</c:v>
                </c:pt>
                <c:pt idx="484">
                  <c:v>1.5827499801733413</c:v>
                </c:pt>
                <c:pt idx="485">
                  <c:v>1.5843208471748707</c:v>
                </c:pt>
                <c:pt idx="486">
                  <c:v>1.5857917793279901</c:v>
                </c:pt>
                <c:pt idx="487">
                  <c:v>1.5871624954894257</c:v>
                </c:pt>
                <c:pt idx="488">
                  <c:v>1.5884327335132646</c:v>
                </c:pt>
                <c:pt idx="489">
                  <c:v>1.5896022503345109</c:v>
                </c:pt>
                <c:pt idx="490">
                  <c:v>1.5906708220466022</c:v>
                </c:pt>
                <c:pt idx="491">
                  <c:v>1.591638243972854</c:v>
                </c:pt>
                <c:pt idx="492">
                  <c:v>1.5925043307317983</c:v>
                </c:pt>
                <c:pt idx="493">
                  <c:v>1.5932689162963884</c:v>
                </c:pt>
                <c:pt idx="494">
                  <c:v>1.5939318540470431</c:v>
                </c:pt>
                <c:pt idx="495">
                  <c:v>1.5944930168185045</c:v>
                </c:pt>
                <c:pt idx="496">
                  <c:v>1.5949522969404946</c:v>
                </c:pt>
                <c:pt idx="497">
                  <c:v>1.5953096062721435</c:v>
                </c:pt>
                <c:pt idx="498">
                  <c:v>1.5955648762301822</c:v>
                </c:pt>
                <c:pt idx="499">
                  <c:v>1.5957180578108816</c:v>
                </c:pt>
                <c:pt idx="500">
                  <c:v>1.5957691216057308</c:v>
                </c:pt>
                <c:pt idx="501">
                  <c:v>1.5957180578108476</c:v>
                </c:pt>
                <c:pt idx="502">
                  <c:v>1.595564876230114</c:v>
                </c:pt>
                <c:pt idx="503">
                  <c:v>1.5953096062720413</c:v>
                </c:pt>
                <c:pt idx="504">
                  <c:v>1.5949522969403582</c:v>
                </c:pt>
                <c:pt idx="505">
                  <c:v>1.594493016818334</c:v>
                </c:pt>
                <c:pt idx="506">
                  <c:v>1.5939318540468386</c:v>
                </c:pt>
                <c:pt idx="507">
                  <c:v>1.5932689162961502</c:v>
                </c:pt>
                <c:pt idx="508">
                  <c:v>1.5925043307315261</c:v>
                </c:pt>
                <c:pt idx="509">
                  <c:v>1.5916382439725478</c:v>
                </c:pt>
                <c:pt idx="510">
                  <c:v>1.5906708220462622</c:v>
                </c:pt>
                <c:pt idx="511">
                  <c:v>1.5896022503341374</c:v>
                </c:pt>
                <c:pt idx="512">
                  <c:v>1.5884327335128572</c:v>
                </c:pt>
                <c:pt idx="513">
                  <c:v>1.5871624954889847</c:v>
                </c:pt>
                <c:pt idx="514">
                  <c:v>1.5857917793275158</c:v>
                </c:pt>
                <c:pt idx="515">
                  <c:v>1.5843208471743628</c:v>
                </c:pt>
                <c:pt idx="516">
                  <c:v>1.5827499801728002</c:v>
                </c:pt>
                <c:pt idx="517">
                  <c:v>1.5810794783739059</c:v>
                </c:pt>
                <c:pt idx="518">
                  <c:v>1.5793096606410444</c:v>
                </c:pt>
                <c:pt idx="519">
                  <c:v>1.5774408645484292</c:v>
                </c:pt>
                <c:pt idx="520">
                  <c:v>1.5754734462738131</c:v>
                </c:pt>
                <c:pt idx="521">
                  <c:v>1.5734077804853512</c:v>
                </c:pt>
                <c:pt idx="522">
                  <c:v>1.5712442602226888</c:v>
                </c:pt>
                <c:pt idx="523">
                  <c:v>1.5689832967723285</c:v>
                </c:pt>
                <c:pt idx="524">
                  <c:v>1.5666253195373272</c:v>
                </c:pt>
                <c:pt idx="525">
                  <c:v>1.564170775901385</c:v>
                </c:pt>
                <c:pt idx="526">
                  <c:v>1.5616201310873843</c:v>
                </c:pt>
                <c:pt idx="527">
                  <c:v>1.5589738680104437</c:v>
                </c:pt>
                <c:pt idx="528">
                  <c:v>1.5562324871255473</c:v>
                </c:pt>
                <c:pt idx="529">
                  <c:v>1.5533965062698223</c:v>
                </c:pt>
                <c:pt idx="530">
                  <c:v>1.5504664604995297</c:v>
                </c:pt>
                <c:pt idx="531">
                  <c:v>1.5474429019218443</c:v>
                </c:pt>
                <c:pt idx="532">
                  <c:v>1.5443263995214926</c:v>
                </c:pt>
                <c:pt idx="533">
                  <c:v>1.5411175389823313</c:v>
                </c:pt>
                <c:pt idx="534">
                  <c:v>1.5378169225039378</c:v>
                </c:pt>
                <c:pt idx="535">
                  <c:v>1.5344251686133001</c:v>
                </c:pt>
                <c:pt idx="536">
                  <c:v>1.5309429119716829</c:v>
                </c:pt>
                <c:pt idx="537">
                  <c:v>1.5273708031767561</c:v>
                </c:pt>
                <c:pt idx="538">
                  <c:v>1.5237095085600745</c:v>
                </c:pt>
                <c:pt idx="539">
                  <c:v>1.5199597099799922</c:v>
                </c:pt>
                <c:pt idx="540">
                  <c:v>1.5161221046101068</c:v>
                </c:pt>
                <c:pt idx="541">
                  <c:v>1.5121974047233213</c:v>
                </c:pt>
                <c:pt idx="542">
                  <c:v>1.5081863374716187</c:v>
                </c:pt>
                <c:pt idx="543">
                  <c:v>1.5040896446616461</c:v>
                </c:pt>
                <c:pt idx="544">
                  <c:v>1.4999080825262021</c:v>
                </c:pt>
                <c:pt idx="545">
                  <c:v>1.4956424214917297</c:v>
                </c:pt>
                <c:pt idx="546">
                  <c:v>1.4912934459419103</c:v>
                </c:pt>
                <c:pt idx="547">
                  <c:v>1.4868619539774646</c:v>
                </c:pt>
                <c:pt idx="548">
                  <c:v>1.4823487571722609</c:v>
                </c:pt>
                <c:pt idx="549">
                  <c:v>1.4777546803258348</c:v>
                </c:pt>
                <c:pt idx="550">
                  <c:v>1.4730805612124276</c:v>
                </c:pt>
                <c:pt idx="551">
                  <c:v>1.4683272503266482</c:v>
                </c:pt>
                <c:pt idx="552">
                  <c:v>1.4634956106258687</c:v>
                </c:pt>
                <c:pt idx="553">
                  <c:v>1.4585865172694599</c:v>
                </c:pt>
                <c:pt idx="554">
                  <c:v>1.4536008573549795</c:v>
                </c:pt>
                <c:pt idx="555">
                  <c:v>1.4485395296514241</c:v>
                </c:pt>
                <c:pt idx="556">
                  <c:v>1.4434034443296524</c:v>
                </c:pt>
                <c:pt idx="557">
                  <c:v>1.4381935226901026</c:v>
                </c:pt>
                <c:pt idx="558">
                  <c:v>1.4329106968879037</c:v>
                </c:pt>
                <c:pt idx="559">
                  <c:v>1.427555909655511</c:v>
                </c:pt>
                <c:pt idx="560">
                  <c:v>1.4221301140229672</c:v>
                </c:pt>
                <c:pt idx="561">
                  <c:v>1.4166342730359138</c:v>
                </c:pt>
                <c:pt idx="562">
                  <c:v>1.4110693594714665</c:v>
                </c:pt>
                <c:pt idx="563">
                  <c:v>1.4054363555520706</c:v>
                </c:pt>
                <c:pt idx="564">
                  <c:v>1.399736252657455</c:v>
                </c:pt>
                <c:pt idx="565">
                  <c:v>1.3939700510348041</c:v>
                </c:pt>
                <c:pt idx="566">
                  <c:v>1.388138759507261</c:v>
                </c:pt>
                <c:pt idx="567">
                  <c:v>1.3822433951808877</c:v>
                </c:pt>
                <c:pt idx="568">
                  <c:v>1.3762849831501933</c:v>
                </c:pt>
                <c:pt idx="569">
                  <c:v>1.370264556202355</c:v>
                </c:pt>
                <c:pt idx="570">
                  <c:v>1.364183154520247</c:v>
                </c:pt>
                <c:pt idx="571">
                  <c:v>1.3580418253843984</c:v>
                </c:pt>
                <c:pt idx="572">
                  <c:v>1.3518416228739984</c:v>
                </c:pt>
                <c:pt idx="573">
                  <c:v>1.3455836075670664</c:v>
                </c:pt>
                <c:pt idx="574">
                  <c:v>1.3392688462399074</c:v>
                </c:pt>
                <c:pt idx="575">
                  <c:v>1.3328984115659701</c:v>
                </c:pt>
                <c:pt idx="576">
                  <c:v>1.3264733818142265</c:v>
                </c:pt>
                <c:pt idx="577">
                  <c:v>1.3199948405471886</c:v>
                </c:pt>
                <c:pt idx="578">
                  <c:v>1.3134638763186848</c:v>
                </c:pt>
                <c:pt idx="579">
                  <c:v>1.306881582371505</c:v>
                </c:pt>
                <c:pt idx="580">
                  <c:v>1.3002490563350391</c:v>
                </c:pt>
                <c:pt idx="581">
                  <c:v>1.2935673999230186</c:v>
                </c:pt>
                <c:pt idx="582">
                  <c:v>1.2868377186314803</c:v>
                </c:pt>
                <c:pt idx="583">
                  <c:v>1.2800611214370643</c:v>
                </c:pt>
                <c:pt idx="584">
                  <c:v>1.2732387204957623</c:v>
                </c:pt>
                <c:pt idx="585">
                  <c:v>1.2663716308422255</c:v>
                </c:pt>
                <c:pt idx="586">
                  <c:v>1.2594609700897506</c:v>
                </c:pt>
                <c:pt idx="587">
                  <c:v>1.2525078581310483</c:v>
                </c:pt>
                <c:pt idx="588">
                  <c:v>1.2455134168399087</c:v>
                </c:pt>
                <c:pt idx="589">
                  <c:v>1.2384787697738722</c:v>
                </c:pt>
                <c:pt idx="590">
                  <c:v>1.2314050418780143</c:v>
                </c:pt>
                <c:pt idx="591">
                  <c:v>1.2242933591899505</c:v>
                </c:pt>
                <c:pt idx="592">
                  <c:v>1.2171448485461687</c:v>
                </c:pt>
                <c:pt idx="593">
                  <c:v>1.2099606372897926</c:v>
                </c:pt>
                <c:pt idx="594">
                  <c:v>1.2027418529798817</c:v>
                </c:pt>
                <c:pt idx="595">
                  <c:v>1.1954896231023668</c:v>
                </c:pt>
                <c:pt idx="596">
                  <c:v>1.1882050747827275</c:v>
                </c:pt>
                <c:pt idx="597">
                  <c:v>1.180889334500504</c:v>
                </c:pt>
                <c:pt idx="598">
                  <c:v>1.1735435278057491</c:v>
                </c:pt>
                <c:pt idx="599">
                  <c:v>1.1661687790375108</c:v>
                </c:pt>
                <c:pt idx="600">
                  <c:v>1.158766211044445</c:v>
                </c:pt>
                <c:pt idx="601">
                  <c:v>1.1513369449076496</c:v>
                </c:pt>
                <c:pt idx="602">
                  <c:v>1.1438820996658126</c:v>
                </c:pt>
                <c:pt idx="603">
                  <c:v>1.1364027920427664</c:v>
                </c:pt>
                <c:pt idx="604">
                  <c:v>1.1289001361775346</c:v>
                </c:pt>
                <c:pt idx="605">
                  <c:v>1.1213752433569597</c:v>
                </c:pt>
                <c:pt idx="606">
                  <c:v>1.1138292217509984</c:v>
                </c:pt>
                <c:pt idx="607">
                  <c:v>1.1062631761507644</c:v>
                </c:pt>
                <c:pt idx="608">
                  <c:v>1.0986782077094057</c:v>
                </c:pt>
                <c:pt idx="609">
                  <c:v>1.0910754136858933</c:v>
                </c:pt>
                <c:pt idx="610">
                  <c:v>1.0834558871917983</c:v>
                </c:pt>
                <c:pt idx="611">
                  <c:v>1.0758207169411389</c:v>
                </c:pt>
                <c:pt idx="612">
                  <c:v>1.0681709870033662</c:v>
                </c:pt>
                <c:pt idx="613">
                  <c:v>1.0605077765595634</c:v>
                </c:pt>
                <c:pt idx="614">
                  <c:v>1.0528321596619332</c:v>
                </c:pt>
                <c:pt idx="615">
                  <c:v>1.045145204996633</c:v>
                </c:pt>
                <c:pt idx="616">
                  <c:v>1.0374479756500328</c:v>
                </c:pt>
                <c:pt idx="617">
                  <c:v>1.0297415288784593</c:v>
                </c:pt>
                <c:pt idx="618">
                  <c:v>1.0220269158814825</c:v>
                </c:pt>
                <c:pt idx="619">
                  <c:v>1.0143051815788136</c:v>
                </c:pt>
                <c:pt idx="620">
                  <c:v>1.006577364390868</c:v>
                </c:pt>
                <c:pt idx="621">
                  <c:v>0.99884449602305081</c:v>
                </c:pt>
                <c:pt idx="622">
                  <c:v>0.99110760125381991</c:v>
                </c:pt>
                <c:pt idx="623">
                  <c:v>0.98336769772657828</c:v>
                </c:pt>
                <c:pt idx="624">
                  <c:v>0.97562579574544528</c:v>
                </c:pt>
                <c:pt idx="625">
                  <c:v>0.96788289807495742</c:v>
                </c:pt>
                <c:pt idx="626">
                  <c:v>0.96013999974373943</c:v>
                </c:pt>
                <c:pt idx="627">
                  <c:v>0.95239808785219682</c:v>
                </c:pt>
                <c:pt idx="628">
                  <c:v>0.94465814138426385</c:v>
                </c:pt>
                <c:pt idx="629">
                  <c:v>0.93692113102325325</c:v>
                </c:pt>
                <c:pt idx="630">
                  <c:v>0.92918801897183845</c:v>
                </c:pt>
                <c:pt idx="631">
                  <c:v>0.92145975877621</c:v>
                </c:pt>
                <c:pt idx="632">
                  <c:v>0.91373729515443503</c:v>
                </c:pt>
                <c:pt idx="633">
                  <c:v>0.90602156382905197</c:v>
                </c:pt>
                <c:pt idx="634">
                  <c:v>0.89831349136392868</c:v>
                </c:pt>
                <c:pt idx="635">
                  <c:v>0.89061399500541272</c:v>
                </c:pt>
                <c:pt idx="636">
                  <c:v>0.88292398252779536</c:v>
                </c:pt>
                <c:pt idx="637">
                  <c:v>0.87524435208311346</c:v>
                </c:pt>
                <c:pt idx="638">
                  <c:v>0.86757599205530944</c:v>
                </c:pt>
                <c:pt idx="639">
                  <c:v>0.8599197809187672</c:v>
                </c:pt>
                <c:pt idx="640">
                  <c:v>0.85227658710123955</c:v>
                </c:pt>
                <c:pt idx="641">
                  <c:v>0.84464726885118102</c:v>
                </c:pt>
                <c:pt idx="642">
                  <c:v>0.83703267410950022</c:v>
                </c:pt>
                <c:pt idx="643">
                  <c:v>0.82943364038573741</c:v>
                </c:pt>
                <c:pt idx="644">
                  <c:v>0.82185099463867872</c:v>
                </c:pt>
                <c:pt idx="645">
                  <c:v>0.81428555316141016</c:v>
                </c:pt>
                <c:pt idx="646">
                  <c:v>0.80673812147081658</c:v>
                </c:pt>
                <c:pt idx="647">
                  <c:v>0.79920949420152743</c:v>
                </c:pt>
                <c:pt idx="648">
                  <c:v>0.79170045500430575</c:v>
                </c:pt>
                <c:pt idx="649">
                  <c:v>0.78421177644888351</c:v>
                </c:pt>
                <c:pt idx="650">
                  <c:v>0.77674421993123322</c:v>
                </c:pt>
                <c:pt idx="651">
                  <c:v>0.76929853558527361</c:v>
                </c:pt>
                <c:pt idx="652">
                  <c:v>0.76187546219899982</c:v>
                </c:pt>
                <c:pt idx="653">
                  <c:v>0.75447572713502697</c:v>
                </c:pt>
                <c:pt idx="654">
                  <c:v>0.7471000462555375</c:v>
                </c:pt>
                <c:pt idx="655">
                  <c:v>0.73974912385161606</c:v>
                </c:pt>
                <c:pt idx="656">
                  <c:v>0.73242365257695763</c:v>
                </c:pt>
                <c:pt idx="657">
                  <c:v>0.7251243133859322</c:v>
                </c:pt>
                <c:pt idx="658">
                  <c:v>0.71785177547598433</c:v>
                </c:pt>
                <c:pt idx="659">
                  <c:v>0.71060669623434936</c:v>
                </c:pt>
                <c:pt idx="660">
                  <c:v>0.70338972118906196</c:v>
                </c:pt>
                <c:pt idx="661">
                  <c:v>0.69620148396423354</c:v>
                </c:pt>
                <c:pt idx="662">
                  <c:v>0.68904260623957114</c:v>
                </c:pt>
                <c:pt idx="663">
                  <c:v>0.68191369771411292</c:v>
                </c:pt>
                <c:pt idx="664">
                  <c:v>0.67481535607414744</c:v>
                </c:pt>
                <c:pt idx="665">
                  <c:v>0.66774816696528927</c:v>
                </c:pt>
                <c:pt idx="666">
                  <c:v>0.66071270396867643</c:v>
                </c:pt>
                <c:pt idx="667">
                  <c:v>0.65370952858125653</c:v>
                </c:pt>
                <c:pt idx="668">
                  <c:v>0.6467391902001266</c:v>
                </c:pt>
                <c:pt idx="669">
                  <c:v>0.63980222611089022</c:v>
                </c:pt>
                <c:pt idx="670">
                  <c:v>0.63289916147999148</c:v>
                </c:pt>
                <c:pt idx="671">
                  <c:v>0.62603050935099003</c:v>
                </c:pt>
                <c:pt idx="672">
                  <c:v>0.61919677064473333</c:v>
                </c:pt>
                <c:pt idx="673">
                  <c:v>0.61239843416338524</c:v>
                </c:pt>
                <c:pt idx="674">
                  <c:v>0.60563597659826685</c:v>
                </c:pt>
                <c:pt idx="675">
                  <c:v>0.59890986254146739</c:v>
                </c:pt>
                <c:pt idx="676">
                  <c:v>0.59222054450117456</c:v>
                </c:pt>
                <c:pt idx="677">
                  <c:v>0.58556846292068265</c:v>
                </c:pt>
                <c:pt idx="678">
                  <c:v>0.57895404620102708</c:v>
                </c:pt>
                <c:pt idx="679">
                  <c:v>0.57237771072719668</c:v>
                </c:pt>
                <c:pt idx="680">
                  <c:v>0.56583986089787486</c:v>
                </c:pt>
                <c:pt idx="681">
                  <c:v>0.55934088915865687</c:v>
                </c:pt>
                <c:pt idx="682">
                  <c:v>0.5528811760386918</c:v>
                </c:pt>
                <c:pt idx="683">
                  <c:v>0.54646109019069611</c:v>
                </c:pt>
                <c:pt idx="684">
                  <c:v>0.54008098843428443</c:v>
                </c:pt>
                <c:pt idx="685">
                  <c:v>0.53374121580256362</c:v>
                </c:pt>
                <c:pt idx="686">
                  <c:v>0.52744210559193283</c:v>
                </c:pt>
                <c:pt idx="687">
                  <c:v>0.52118397941503514</c:v>
                </c:pt>
                <c:pt idx="688">
                  <c:v>0.51496714725680126</c:v>
                </c:pt>
                <c:pt idx="689">
                  <c:v>0.50879190753352999</c:v>
                </c:pt>
                <c:pt idx="690">
                  <c:v>0.50265854715494407</c:v>
                </c:pt>
                <c:pt idx="691">
                  <c:v>0.4965673415891656</c:v>
                </c:pt>
                <c:pt idx="692">
                  <c:v>0.49051855493054702</c:v>
                </c:pt>
                <c:pt idx="693">
                  <c:v>0.48451243997030169</c:v>
                </c:pt>
                <c:pt idx="694">
                  <c:v>0.47854923826986978</c:v>
                </c:pt>
                <c:pt idx="695">
                  <c:v>0.47262918023696016</c:v>
                </c:pt>
                <c:pt idx="696">
                  <c:v>0.4667524852042057</c:v>
                </c:pt>
                <c:pt idx="697">
                  <c:v>0.46091936151037</c:v>
                </c:pt>
                <c:pt idx="698">
                  <c:v>0.45513000658404262</c:v>
                </c:pt>
                <c:pt idx="699">
                  <c:v>0.44938460702976113</c:v>
                </c:pt>
                <c:pt idx="700">
                  <c:v>0.44368333871649462</c:v>
                </c:pt>
                <c:pt idx="701">
                  <c:v>0.43802636686842789</c:v>
                </c:pt>
                <c:pt idx="702">
                  <c:v>0.43241384615798045</c:v>
                </c:pt>
                <c:pt idx="703">
                  <c:v>0.42684592080099742</c:v>
                </c:pt>
                <c:pt idx="704">
                  <c:v>0.42132272465404896</c:v>
                </c:pt>
                <c:pt idx="705">
                  <c:v>0.41584438131377233</c:v>
                </c:pt>
                <c:pt idx="706">
                  <c:v>0.41041100421819426</c:v>
                </c:pt>
                <c:pt idx="707">
                  <c:v>0.40502269674996821</c:v>
                </c:pt>
                <c:pt idx="708">
                  <c:v>0.39967955234146235</c:v>
                </c:pt>
                <c:pt idx="709">
                  <c:v>0.3943816545816346</c:v>
                </c:pt>
                <c:pt idx="710">
                  <c:v>0.38912907732462992</c:v>
                </c:pt>
                <c:pt idx="711">
                  <c:v>0.38392188480003586</c:v>
                </c:pt>
                <c:pt idx="712">
                  <c:v>0.37876013172473239</c:v>
                </c:pt>
                <c:pt idx="713">
                  <c:v>0.37364386341627193</c:v>
                </c:pt>
                <c:pt idx="714">
                  <c:v>0.36857311590772635</c:v>
                </c:pt>
                <c:pt idx="715">
                  <c:v>0.36354791606393699</c:v>
                </c:pt>
                <c:pt idx="716">
                  <c:v>0.35856828169910432</c:v>
                </c:pt>
                <c:pt idx="717">
                  <c:v>0.35363422169565428</c:v>
                </c:pt>
                <c:pt idx="718">
                  <c:v>0.34874573612431958</c:v>
                </c:pt>
                <c:pt idx="719">
                  <c:v>0.34390281636537123</c:v>
                </c:pt>
                <c:pt idx="720">
                  <c:v>0.33910544523094094</c:v>
                </c:pt>
                <c:pt idx="721">
                  <c:v>0.33435359708837059</c:v>
                </c:pt>
                <c:pt idx="722">
                  <c:v>0.32964723798452866</c:v>
                </c:pt>
                <c:pt idx="723">
                  <c:v>0.32498632577103237</c:v>
                </c:pt>
                <c:pt idx="724">
                  <c:v>0.32037081023031433</c:v>
                </c:pt>
                <c:pt idx="725">
                  <c:v>0.31580063320247564</c:v>
                </c:pt>
                <c:pt idx="726">
                  <c:v>0.31127572871286385</c:v>
                </c:pt>
                <c:pt idx="727">
                  <c:v>0.3067960231003185</c:v>
                </c:pt>
                <c:pt idx="728">
                  <c:v>0.30236143514602415</c:v>
                </c:pt>
                <c:pt idx="729">
                  <c:v>0.29797187620291543</c:v>
                </c:pt>
                <c:pt idx="730">
                  <c:v>0.29362725032557385</c:v>
                </c:pt>
                <c:pt idx="731">
                  <c:v>0.28932745440056307</c:v>
                </c:pt>
                <c:pt idx="732">
                  <c:v>0.28507237827714327</c:v>
                </c:pt>
                <c:pt idx="733">
                  <c:v>0.28086190489831175</c:v>
                </c:pt>
                <c:pt idx="734">
                  <c:v>0.27669591043211417</c:v>
                </c:pt>
                <c:pt idx="735">
                  <c:v>0.27257426440317212</c:v>
                </c:pt>
                <c:pt idx="736">
                  <c:v>0.26849682982437345</c:v>
                </c:pt>
                <c:pt idx="737">
                  <c:v>0.26446346332867482</c:v>
                </c:pt>
                <c:pt idx="738">
                  <c:v>0.26047401530096104</c:v>
                </c:pt>
                <c:pt idx="739">
                  <c:v>0.25652833000991354</c:v>
                </c:pt>
                <c:pt idx="740">
                  <c:v>0.25262624573983566</c:v>
                </c:pt>
                <c:pt idx="741">
                  <c:v>0.24876759492238509</c:v>
                </c:pt>
                <c:pt idx="742">
                  <c:v>0.24495220426816613</c:v>
                </c:pt>
                <c:pt idx="743">
                  <c:v>0.24117989489813216</c:v>
                </c:pt>
                <c:pt idx="744">
                  <c:v>0.23745048247475201</c:v>
                </c:pt>
                <c:pt idx="745">
                  <c:v>0.23376377733289389</c:v>
                </c:pt>
                <c:pt idx="746">
                  <c:v>0.23011958461038093</c:v>
                </c:pt>
                <c:pt idx="747">
                  <c:v>0.22651770437817365</c:v>
                </c:pt>
                <c:pt idx="748">
                  <c:v>0.22295793177013654</c:v>
                </c:pt>
                <c:pt idx="749">
                  <c:v>0.21944005711234424</c:v>
                </c:pt>
                <c:pt idx="750">
                  <c:v>0.21596386605188675</c:v>
                </c:pt>
                <c:pt idx="751">
                  <c:v>0.21252913968513132</c:v>
                </c:pt>
                <c:pt idx="752">
                  <c:v>0.20913565468540143</c:v>
                </c:pt>
                <c:pt idx="753">
                  <c:v>0.20578318343003321</c:v>
                </c:pt>
                <c:pt idx="754">
                  <c:v>0.20247149412677079</c:v>
                </c:pt>
                <c:pt idx="755">
                  <c:v>0.19920035093946339</c:v>
                </c:pt>
                <c:pt idx="756">
                  <c:v>0.19596951411302638</c:v>
                </c:pt>
                <c:pt idx="757">
                  <c:v>0.19277874009763218</c:v>
                </c:pt>
                <c:pt idx="758">
                  <c:v>0.18962778167209426</c:v>
                </c:pt>
                <c:pt idx="759">
                  <c:v>0.18651638806641252</c:v>
                </c:pt>
                <c:pt idx="760">
                  <c:v>0.18344430508344481</c:v>
                </c:pt>
                <c:pt idx="761">
                  <c:v>0.18041127521967423</c:v>
                </c:pt>
                <c:pt idx="762">
                  <c:v>0.17741703778503973</c:v>
                </c:pt>
                <c:pt idx="763">
                  <c:v>0.17446132902180156</c:v>
                </c:pt>
                <c:pt idx="764">
                  <c:v>0.17154388222240982</c:v>
                </c:pt>
                <c:pt idx="765">
                  <c:v>0.1686644278463505</c:v>
                </c:pt>
                <c:pt idx="766">
                  <c:v>0.16582269363593904</c:v>
                </c:pt>
                <c:pt idx="767">
                  <c:v>0.16301840473103665</c:v>
                </c:pt>
                <c:pt idx="768">
                  <c:v>0.16025128378266351</c:v>
                </c:pt>
                <c:pt idx="769">
                  <c:v>0.15752105106548292</c:v>
                </c:pt>
                <c:pt idx="770">
                  <c:v>0.15482742458913451</c:v>
                </c:pt>
                <c:pt idx="771">
                  <c:v>0.15217012020839252</c:v>
                </c:pt>
                <c:pt idx="772">
                  <c:v>0.14954885173212717</c:v>
                </c:pt>
                <c:pt idx="773">
                  <c:v>0.14696333103104919</c:v>
                </c:pt>
                <c:pt idx="774">
                  <c:v>0.14441326814421557</c:v>
                </c:pt>
                <c:pt idx="775">
                  <c:v>0.14189837138427941</c:v>
                </c:pt>
                <c:pt idx="776">
                  <c:v>0.1394183474414635</c:v>
                </c:pt>
                <c:pt idx="777">
                  <c:v>0.13697290148624225</c:v>
                </c:pt>
                <c:pt idx="778">
                  <c:v>0.13456173727071344</c:v>
                </c:pt>
                <c:pt idx="779">
                  <c:v>0.13218455722864525</c:v>
                </c:pt>
                <c:pt idx="780">
                  <c:v>0.12984106257418376</c:v>
                </c:pt>
                <c:pt idx="781">
                  <c:v>0.12753095339920598</c:v>
                </c:pt>
                <c:pt idx="782">
                  <c:v>0.12525392876930672</c:v>
                </c:pt>
                <c:pt idx="783">
                  <c:v>0.12300968681840561</c:v>
                </c:pt>
                <c:pt idx="784">
                  <c:v>0.12079792484196349</c:v>
                </c:pt>
                <c:pt idx="785">
                  <c:v>0.1186183393887979</c:v>
                </c:pt>
                <c:pt idx="786">
                  <c:v>0.11647062635148669</c:v>
                </c:pt>
                <c:pt idx="787">
                  <c:v>0.11435448105535204</c:v>
                </c:pt>
                <c:pt idx="788">
                  <c:v>0.11226959834601581</c:v>
                </c:pt>
                <c:pt idx="789">
                  <c:v>0.11021567267551871</c:v>
                </c:pt>
                <c:pt idx="790">
                  <c:v>0.10819239818699733</c:v>
                </c:pt>
                <c:pt idx="791">
                  <c:v>0.10619946879791269</c:v>
                </c:pt>
                <c:pt idx="792">
                  <c:v>0.10423657828182456</c:v>
                </c:pt>
                <c:pt idx="793">
                  <c:v>0.1023034203487084</c:v>
                </c:pt>
                <c:pt idx="794">
                  <c:v>0.10039968872381012</c:v>
                </c:pt>
                <c:pt idx="795">
                  <c:v>9.8525077225036145E-2</c:v>
                </c:pt>
                <c:pt idx="796">
                  <c:v>9.6679279838876545E-2</c:v>
                </c:pt>
                <c:pt idx="797">
                  <c:v>9.4861990794859477E-2</c:v>
                </c:pt>
                <c:pt idx="798">
                  <c:v>9.3072904638536152E-2</c:v>
                </c:pt>
                <c:pt idx="799">
                  <c:v>9.1311716302995852E-2</c:v>
                </c:pt>
                <c:pt idx="800">
                  <c:v>8.9578121178912104E-2</c:v>
                </c:pt>
                <c:pt idx="801">
                  <c:v>8.7871815183120025E-2</c:v>
                </c:pt>
                <c:pt idx="802">
                  <c:v>8.6192494825727606E-2</c:v>
                </c:pt>
                <c:pt idx="803">
                  <c:v>8.4539857275762284E-2</c:v>
                </c:pt>
                <c:pt idx="804">
                  <c:v>8.2913600425356809E-2</c:v>
                </c:pt>
                <c:pt idx="805">
                  <c:v>8.1313422952476636E-2</c:v>
                </c:pt>
                <c:pt idx="806">
                  <c:v>7.9739024382194268E-2</c:v>
                </c:pt>
                <c:pt idx="807">
                  <c:v>7.8190105146513963E-2</c:v>
                </c:pt>
                <c:pt idx="808">
                  <c:v>7.6666366642753239E-2</c:v>
                </c:pt>
                <c:pt idx="809">
                  <c:v>7.5167511290485753E-2</c:v>
                </c:pt>
                <c:pt idx="810">
                  <c:v>7.369324258705269E-2</c:v>
                </c:pt>
                <c:pt idx="811">
                  <c:v>7.224326516164932E-2</c:v>
                </c:pt>
                <c:pt idx="812">
                  <c:v>7.081728482799339E-2</c:v>
                </c:pt>
                <c:pt idx="813">
                  <c:v>6.9415008635584058E-2</c:v>
                </c:pt>
                <c:pt idx="814">
                  <c:v>6.8036144919558977E-2</c:v>
                </c:pt>
                <c:pt idx="815">
                  <c:v>6.6680403349158368E-2</c:v>
                </c:pt>
                <c:pt idx="816">
                  <c:v>6.5347494974805492E-2</c:v>
                </c:pt>
                <c:pt idx="817">
                  <c:v>6.4037132273812747E-2</c:v>
                </c:pt>
                <c:pt idx="818">
                  <c:v>6.2749029194723596E-2</c:v>
                </c:pt>
                <c:pt idx="819">
                  <c:v>6.148290120030088E-2</c:v>
                </c:pt>
                <c:pt idx="820">
                  <c:v>6.0238465309171985E-2</c:v>
                </c:pt>
                <c:pt idx="821">
                  <c:v>5.9015440136142142E-2</c:v>
                </c:pt>
                <c:pt idx="822">
                  <c:v>5.7813545931187815E-2</c:v>
                </c:pt>
                <c:pt idx="823">
                  <c:v>5.6632504617141463E-2</c:v>
                </c:pt>
                <c:pt idx="824">
                  <c:v>5.5472039826080191E-2</c:v>
                </c:pt>
                <c:pt idx="825">
                  <c:v>5.433187693443111E-2</c:v>
                </c:pt>
                <c:pt idx="826">
                  <c:v>5.3211743096805826E-2</c:v>
                </c:pt>
                <c:pt idx="827">
                  <c:v>5.2111367278577493E-2</c:v>
                </c:pt>
                <c:pt idx="828">
                  <c:v>5.1030480287213832E-2</c:v>
                </c:pt>
                <c:pt idx="829">
                  <c:v>4.9968814802380128E-2</c:v>
                </c:pt>
                <c:pt idx="830">
                  <c:v>4.892610540482549E-2</c:v>
                </c:pt>
                <c:pt idx="831">
                  <c:v>4.7902088604067472E-2</c:v>
                </c:pt>
                <c:pt idx="832">
                  <c:v>4.6896502864889091E-2</c:v>
                </c:pt>
                <c:pt idx="833">
                  <c:v>4.5909088632662853E-2</c:v>
                </c:pt>
                <c:pt idx="834">
                  <c:v>4.4939588357517074E-2</c:v>
                </c:pt>
                <c:pt idx="835">
                  <c:v>4.3987746517359337E-2</c:v>
                </c:pt>
                <c:pt idx="836">
                  <c:v>4.3053309639772518E-2</c:v>
                </c:pt>
                <c:pt idx="837">
                  <c:v>4.2136026322798822E-2</c:v>
                </c:pt>
                <c:pt idx="838">
                  <c:v>4.1235647254627528E-2</c:v>
                </c:pt>
                <c:pt idx="839">
                  <c:v>4.0351925232202233E-2</c:v>
                </c:pt>
                <c:pt idx="840">
                  <c:v>3.9484615178763526E-2</c:v>
                </c:pt>
                <c:pt idx="841">
                  <c:v>3.8633474160343205E-2</c:v>
                </c:pt>
                <c:pt idx="842">
                  <c:v>3.779826140122626E-2</c:v>
                </c:pt>
                <c:pt idx="843">
                  <c:v>3.6978738298396777E-2</c:v>
                </c:pt>
                <c:pt idx="844">
                  <c:v>3.6174668434984548E-2</c:v>
                </c:pt>
                <c:pt idx="845">
                  <c:v>3.5385817592728422E-2</c:v>
                </c:pt>
                <c:pt idx="846">
                  <c:v>3.4611953763473216E-2</c:v>
                </c:pt>
                <c:pt idx="847">
                  <c:v>3.385284715971703E-2</c:v>
                </c:pt>
                <c:pt idx="848">
                  <c:v>3.3108270224225141E-2</c:v>
                </c:pt>
                <c:pt idx="849">
                  <c:v>3.2377997638727847E-2</c:v>
                </c:pt>
                <c:pt idx="850">
                  <c:v>3.1661806331718535E-2</c:v>
                </c:pt>
                <c:pt idx="851">
                  <c:v>3.0959475485369127E-2</c:v>
                </c:pt>
                <c:pt idx="852">
                  <c:v>3.0270786541579654E-2</c:v>
                </c:pt>
                <c:pt idx="853">
                  <c:v>2.9595523207178707E-2</c:v>
                </c:pt>
                <c:pt idx="854">
                  <c:v>2.8933471458291768E-2</c:v>
                </c:pt>
                <c:pt idx="855">
                  <c:v>2.8284419543894306E-2</c:v>
                </c:pt>
                <c:pt idx="856">
                  <c:v>2.7648157988566138E-2</c:v>
                </c:pt>
                <c:pt idx="857">
                  <c:v>2.7024479594464475E-2</c:v>
                </c:pt>
                <c:pt idx="858">
                  <c:v>2.6413179442531718E-2</c:v>
                </c:pt>
                <c:pt idx="859">
                  <c:v>2.5814054892955469E-2</c:v>
                </c:pt>
                <c:pt idx="860">
                  <c:v>2.5226905584896785E-2</c:v>
                </c:pt>
                <c:pt idx="861">
                  <c:v>2.4651533435503869E-2</c:v>
                </c:pt>
                <c:pt idx="862">
                  <c:v>2.4087742638227532E-2</c:v>
                </c:pt>
                <c:pt idx="863">
                  <c:v>2.3535339660454811E-2</c:v>
                </c:pt>
                <c:pt idx="864">
                  <c:v>2.2994133240477631E-2</c:v>
                </c:pt>
                <c:pt idx="865">
                  <c:v>2.2463934383812278E-2</c:v>
                </c:pt>
                <c:pt idx="866">
                  <c:v>2.1944556358886549E-2</c:v>
                </c:pt>
                <c:pt idx="867">
                  <c:v>2.1435814692110394E-2</c:v>
                </c:pt>
                <c:pt idx="868">
                  <c:v>2.0937527162346141E-2</c:v>
                </c:pt>
                <c:pt idx="869">
                  <c:v>2.0449513794794514E-2</c:v>
                </c:pt>
                <c:pt idx="870">
                  <c:v>1.9971596854312105E-2</c:v>
                </c:pt>
                <c:pt idx="871">
                  <c:v>1.9503600838176094E-2</c:v>
                </c:pt>
                <c:pt idx="872">
                  <c:v>1.9045352468311974E-2</c:v>
                </c:pt>
                <c:pt idx="873">
                  <c:v>1.8596680682999477E-2</c:v>
                </c:pt>
                <c:pt idx="874">
                  <c:v>1.8157416628072458E-2</c:v>
                </c:pt>
                <c:pt idx="875">
                  <c:v>1.7727393647627706E-2</c:v>
                </c:pt>
                <c:pt idx="876">
                  <c:v>1.7306447274257834E-2</c:v>
                </c:pt>
                <c:pt idx="877">
                  <c:v>1.689441521882323E-2</c:v>
                </c:pt>
                <c:pt idx="878">
                  <c:v>1.6491137359777839E-2</c:v>
                </c:pt>
                <c:pt idx="879">
                  <c:v>1.609645573206343E-2</c:v>
                </c:pt>
                <c:pt idx="880">
                  <c:v>1.5710214515586834E-2</c:v>
                </c:pt>
                <c:pt idx="881">
                  <c:v>1.5332260023294455E-2</c:v>
                </c:pt>
                <c:pt idx="882">
                  <c:v>1.4962440688858261E-2</c:v>
                </c:pt>
                <c:pt idx="883">
                  <c:v>1.4600607053987216E-2</c:v>
                </c:pt>
                <c:pt idx="884">
                  <c:v>1.4246611755377973E-2</c:v>
                </c:pt>
                <c:pt idx="885">
                  <c:v>1.3900309511318529E-2</c:v>
                </c:pt>
                <c:pt idx="886">
                  <c:v>1.3561557107958182E-2</c:v>
                </c:pt>
                <c:pt idx="887">
                  <c:v>1.3230213385257341E-2</c:v>
                </c:pt>
                <c:pt idx="888">
                  <c:v>1.2906139222630002E-2</c:v>
                </c:pt>
                <c:pt idx="889">
                  <c:v>1.258919752429203E-2</c:v>
                </c:pt>
                <c:pt idx="890">
                  <c:v>1.2279253204327874E-2</c:v>
                </c:pt>
                <c:pt idx="891">
                  <c:v>1.1976173171488445E-2</c:v>
                </c:pt>
                <c:pt idx="892">
                  <c:v>1.1679826313732281E-2</c:v>
                </c:pt>
                <c:pt idx="893">
                  <c:v>1.1390083482522335E-2</c:v>
                </c:pt>
                <c:pt idx="894">
                  <c:v>1.1106817476890428E-2</c:v>
                </c:pt>
                <c:pt idx="895">
                  <c:v>1.0829903027280981E-2</c:v>
                </c:pt>
                <c:pt idx="896">
                  <c:v>1.0559216779185733E-2</c:v>
                </c:pt>
                <c:pt idx="897">
                  <c:v>1.0294637276580924E-2</c:v>
                </c:pt>
                <c:pt idx="898">
                  <c:v>1.0036044945177925E-2</c:v>
                </c:pt>
                <c:pt idx="899">
                  <c:v>9.7833220754986079E-3</c:v>
                </c:pt>
                <c:pt idx="900">
                  <c:v>9.5363528057859949E-3</c:v>
                </c:pt>
                <c:pt idx="901">
                  <c:v>9.2950231047610361E-3</c:v>
                </c:pt>
                <c:pt idx="902">
                  <c:v>9.0592207542357136E-3</c:v>
                </c:pt>
                <c:pt idx="903">
                  <c:v>8.8288353315929182E-3</c:v>
                </c:pt>
                <c:pt idx="904">
                  <c:v>8.6037581921428602E-3</c:v>
                </c:pt>
                <c:pt idx="905">
                  <c:v>8.3838824513660978E-3</c:v>
                </c:pt>
                <c:pt idx="906">
                  <c:v>8.1691029670525432E-3</c:v>
                </c:pt>
                <c:pt idx="907">
                  <c:v>7.9593163213460723E-3</c:v>
                </c:pt>
                <c:pt idx="908">
                  <c:v>7.7544208027038649E-3</c:v>
                </c:pt>
                <c:pt idx="909">
                  <c:v>7.5543163877794571E-3</c:v>
                </c:pt>
                <c:pt idx="910">
                  <c:v>7.3589047232384373E-3</c:v>
                </c:pt>
                <c:pt idx="911">
                  <c:v>7.1680891075153238E-3</c:v>
                </c:pt>
                <c:pt idx="912">
                  <c:v>6.9817744725201311E-3</c:v>
                </c:pt>
                <c:pt idx="913">
                  <c:v>6.7998673653027406E-3</c:v>
                </c:pt>
                <c:pt idx="914">
                  <c:v>6.6222759296832648E-3</c:v>
                </c:pt>
                <c:pt idx="915">
                  <c:v>6.4489098878561576E-3</c:v>
                </c:pt>
                <c:pt idx="916">
                  <c:v>6.2796805219757362E-3</c:v>
                </c:pt>
                <c:pt idx="917">
                  <c:v>6.1145006557306019E-3</c:v>
                </c:pt>
                <c:pt idx="918">
                  <c:v>5.9532846359142176E-3</c:v>
                </c:pt>
                <c:pt idx="919">
                  <c:v>5.7959483139987328E-3</c:v>
                </c:pt>
                <c:pt idx="920">
                  <c:v>5.6424090277189384E-3</c:v>
                </c:pt>
                <c:pt idx="921">
                  <c:v>5.492585582673082E-3</c:v>
                </c:pt>
                <c:pt idx="922">
                  <c:v>5.346398233947054E-3</c:v>
                </c:pt>
                <c:pt idx="923">
                  <c:v>5.2037686677682956E-3</c:v>
                </c:pt>
                <c:pt idx="924">
                  <c:v>5.064619983195579E-3</c:v>
                </c:pt>
                <c:pt idx="925">
                  <c:v>4.9288766738506615E-3</c:v>
                </c:pt>
                <c:pt idx="926">
                  <c:v>4.7964646096975965E-3</c:v>
                </c:pt>
                <c:pt idx="927">
                  <c:v>4.6673110188753366E-3</c:v>
                </c:pt>
                <c:pt idx="928">
                  <c:v>4.541344469589096E-3</c:v>
                </c:pt>
                <c:pt idx="929">
                  <c:v>4.4184948520657142E-3</c:v>
                </c:pt>
                <c:pt idx="930">
                  <c:v>4.2986933605781985E-3</c:v>
                </c:pt>
                <c:pt idx="931">
                  <c:v>4.1818724755443145E-3</c:v>
                </c:pt>
                <c:pt idx="932">
                  <c:v>4.0679659457040504E-3</c:v>
                </c:pt>
                <c:pt idx="933">
                  <c:v>3.9569087703805366E-3</c:v>
                </c:pt>
                <c:pt idx="934">
                  <c:v>3.848637181828912E-3</c:v>
                </c:pt>
                <c:pt idx="935">
                  <c:v>3.7430886276773813E-3</c:v>
                </c:pt>
                <c:pt idx="936">
                  <c:v>3.640201753464605E-3</c:v>
                </c:pt>
                <c:pt idx="937">
                  <c:v>3.5399163852774442E-3</c:v>
                </c:pt>
                <c:pt idx="938">
                  <c:v>3.4421735124928045E-3</c:v>
                </c:pt>
                <c:pt idx="939">
                  <c:v>3.3469152706273411E-3</c:v>
                </c:pt>
                <c:pt idx="940">
                  <c:v>3.2540849242984672E-3</c:v>
                </c:pt>
                <c:pt idx="941">
                  <c:v>3.1636268503000913E-3</c:v>
                </c:pt>
                <c:pt idx="942">
                  <c:v>3.0754865207963224E-3</c:v>
                </c:pt>
                <c:pt idx="943">
                  <c:v>2.9896104866361886E-3</c:v>
                </c:pt>
                <c:pt idx="944">
                  <c:v>2.9059463607923725E-3</c:v>
                </c:pt>
                <c:pt idx="945">
                  <c:v>2.8244428019267606E-3</c:v>
                </c:pt>
                <c:pt idx="946">
                  <c:v>2.745049498085456E-3</c:v>
                </c:pt>
                <c:pt idx="947">
                  <c:v>2.6677171505258748E-3</c:v>
                </c:pt>
                <c:pt idx="948">
                  <c:v>2.5923974576782592E-3</c:v>
                </c:pt>
                <c:pt idx="949">
                  <c:v>2.5190430992439762E-3</c:v>
                </c:pt>
                <c:pt idx="950">
                  <c:v>2.4476077204327248E-3</c:v>
                </c:pt>
                <c:pt idx="951">
                  <c:v>2.3780459163406935E-3</c:v>
                </c:pt>
                <c:pt idx="952">
                  <c:v>2.3103132164716276E-3</c:v>
                </c:pt>
                <c:pt idx="953">
                  <c:v>2.2443660694025764E-3</c:v>
                </c:pt>
                <c:pt idx="954">
                  <c:v>2.1801618275960424E-3</c:v>
                </c:pt>
                <c:pt idx="955">
                  <c:v>2.1176587323600729E-3</c:v>
                </c:pt>
                <c:pt idx="956">
                  <c:v>2.0568158989578097E-3</c:v>
                </c:pt>
                <c:pt idx="957">
                  <c:v>1.9975933018678213E-3</c:v>
                </c:pt>
                <c:pt idx="958">
                  <c:v>1.9399517601964896E-3</c:v>
                </c:pt>
                <c:pt idx="959">
                  <c:v>1.8838529232435956E-3</c:v>
                </c:pt>
                <c:pt idx="960">
                  <c:v>1.829259256222163E-3</c:v>
                </c:pt>
                <c:pt idx="961">
                  <c:v>1.7761340261335027E-3</c:v>
                </c:pt>
                <c:pt idx="962">
                  <c:v>1.7244412877983253E-3</c:v>
                </c:pt>
                <c:pt idx="963">
                  <c:v>1.6741458700446751E-3</c:v>
                </c:pt>
                <c:pt idx="964">
                  <c:v>1.6252133620533666E-3</c:v>
                </c:pt>
                <c:pt idx="965">
                  <c:v>1.5776100998614964E-3</c:v>
                </c:pt>
                <c:pt idx="966">
                  <c:v>1.5313031530245339E-3</c:v>
                </c:pt>
                <c:pt idx="967">
                  <c:v>1.4862603114374007E-3</c:v>
                </c:pt>
                <c:pt idx="968">
                  <c:v>1.4424500723148638E-3</c:v>
                </c:pt>
                <c:pt idx="969">
                  <c:v>1.3998416273314975E-3</c:v>
                </c:pt>
                <c:pt idx="970">
                  <c:v>1.3584048499213825E-3</c:v>
                </c:pt>
                <c:pt idx="971">
                  <c:v>1.3181102827376336E-3</c:v>
                </c:pt>
                <c:pt idx="972">
                  <c:v>1.2789291252717936E-3</c:v>
                </c:pt>
                <c:pt idx="973">
                  <c:v>1.2408332216330264E-3</c:v>
                </c:pt>
                <c:pt idx="974">
                  <c:v>1.2037950484870014E-3</c:v>
                </c:pt>
                <c:pt idx="975">
                  <c:v>1.1677877031542815E-3</c:v>
                </c:pt>
                <c:pt idx="976">
                  <c:v>1.1327848918679746E-3</c:v>
                </c:pt>
                <c:pt idx="977">
                  <c:v>1.0987609181903179E-3</c:v>
                </c:pt>
                <c:pt idx="978">
                  <c:v>1.0656906715878355E-3</c:v>
                </c:pt>
                <c:pt idx="979">
                  <c:v>1.0335496161646388E-3</c:v>
                </c:pt>
                <c:pt idx="980">
                  <c:v>1.0023137795533658E-3</c:v>
                </c:pt>
                <c:pt idx="981">
                  <c:v>9.7195974196323857E-4</c:v>
                </c:pt>
                <c:pt idx="982">
                  <c:v>9.4246462538461514E-4</c:v>
                </c:pt>
                <c:pt idx="983">
                  <c:v>9.1380608294941695E-4</c:v>
                </c:pt>
                <c:pt idx="984">
                  <c:v>8.8596228844670631E-4</c:v>
                </c:pt>
                <c:pt idx="985">
                  <c:v>8.5891192599269828E-4</c:v>
                </c:pt>
                <c:pt idx="986">
                  <c:v>8.3263417985438861E-4</c:v>
                </c:pt>
                <c:pt idx="987">
                  <c:v>8.0710872442599333E-4</c:v>
                </c:pt>
                <c:pt idx="988">
                  <c:v>7.823157143572962E-4</c:v>
                </c:pt>
                <c:pt idx="989">
                  <c:v>7.5823577483301503E-4</c:v>
                </c:pt>
                <c:pt idx="990">
                  <c:v>7.3484999200220909E-4</c:v>
                </c:pt>
                <c:pt idx="991">
                  <c:v>7.121399035567549E-4</c:v>
                </c:pt>
                <c:pt idx="992">
                  <c:v>6.9008748945785286E-4</c:v>
                </c:pt>
                <c:pt idx="993">
                  <c:v>6.6867516280951162E-4</c:v>
                </c:pt>
                <c:pt idx="994">
                  <c:v>6.4788576087790957E-4</c:v>
                </c:pt>
                <c:pt idx="995">
                  <c:v>6.2770253625552138E-4</c:v>
                </c:pt>
                <c:pt idx="996">
                  <c:v>6.0810914816884982E-4</c:v>
                </c:pt>
                <c:pt idx="997">
                  <c:v>5.8908965392858858E-4</c:v>
                </c:pt>
                <c:pt idx="998">
                  <c:v>5.7062850052100463E-4</c:v>
                </c:pt>
                <c:pt idx="999">
                  <c:v>5.5271051633931808E-4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E9C-409A-BF03-ECE62E8D4494}"/>
            </c:ext>
          </c:extLst>
        </c:ser>
        <c:ser>
          <c:idx val="5"/>
          <c:order val="5"/>
          <c:tx>
            <c:strRef>
              <c:f>RISK!$F$83</c:f>
              <c:strCache>
                <c:ptCount val="1"/>
                <c:pt idx="0">
                  <c:v>LAL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dPt>
            <c:idx val="1"/>
            <c:bubble3D val="0"/>
            <c:spPr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6E9C-409A-BF03-ECE62E8D4494}"/>
              </c:ext>
            </c:extLst>
          </c:dPt>
          <c:xVal>
            <c:numRef>
              <c:f>RISK!$F$84:$F$85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RISK!$I$84:$I$86</c:f>
              <c:numCache>
                <c:formatCode>General</c:formatCode>
                <c:ptCount val="3"/>
                <c:pt idx="0">
                  <c:v>0</c:v>
                </c:pt>
                <c:pt idx="1">
                  <c:v>1.5957691216057308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E9C-409A-BF03-ECE62E8D4494}"/>
            </c:ext>
          </c:extLst>
        </c:ser>
        <c:ser>
          <c:idx val="6"/>
          <c:order val="6"/>
          <c:tx>
            <c:strRef>
              <c:f>RISK!$G$83</c:f>
              <c:strCache>
                <c:ptCount val="1"/>
                <c:pt idx="0">
                  <c:v>UAL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dPt>
            <c:idx val="1"/>
            <c:bubble3D val="0"/>
            <c:spPr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E9C-409A-BF03-ECE62E8D4494}"/>
              </c:ext>
            </c:extLst>
          </c:dPt>
          <c:xVal>
            <c:numRef>
              <c:f>RISK!$G$84:$G$85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RISK!$I$84:$I$85</c:f>
              <c:numCache>
                <c:formatCode>General</c:formatCode>
                <c:ptCount val="2"/>
                <c:pt idx="0">
                  <c:v>0</c:v>
                </c:pt>
                <c:pt idx="1">
                  <c:v>1.5957691216057308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6E9C-409A-BF03-ECE62E8D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163552"/>
        <c:axId val="610163944"/>
      </c:scatterChart>
      <c:valAx>
        <c:axId val="61016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0163944"/>
        <c:crosses val="autoZero"/>
        <c:crossBetween val="midCat"/>
      </c:valAx>
      <c:valAx>
        <c:axId val="6101639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0163552"/>
        <c:crosses val="autoZero"/>
        <c:crossBetween val="midCat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8043064849211747E-2"/>
          <c:y val="0.89241813371356238"/>
          <c:w val="0.8545222379612637"/>
          <c:h val="7.82327286084836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6699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FF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55072</xdr:colOff>
      <xdr:row>2</xdr:row>
      <xdr:rowOff>51210</xdr:rowOff>
    </xdr:from>
    <xdr:to>
      <xdr:col>13</xdr:col>
      <xdr:colOff>373830</xdr:colOff>
      <xdr:row>24</xdr:row>
      <xdr:rowOff>122903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78</xdr:row>
          <xdr:rowOff>28575</xdr:rowOff>
        </xdr:from>
        <xdr:to>
          <xdr:col>12</xdr:col>
          <xdr:colOff>381000</xdr:colOff>
          <xdr:row>82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21</xdr:col>
      <xdr:colOff>767708</xdr:colOff>
      <xdr:row>4</xdr:row>
      <xdr:rowOff>20485</xdr:rowOff>
    </xdr:from>
    <xdr:to>
      <xdr:col>22</xdr:col>
      <xdr:colOff>2624392</xdr:colOff>
      <xdr:row>8</xdr:row>
      <xdr:rowOff>57214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01850" y="992035"/>
          <a:ext cx="0" cy="798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lip/Dropbox/Dilip/2015/2015_NCSLI/Technical%20Exchange/Uncert%20Budg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c3s/Dropbox/Dilip/Presentations/MU_Worksheet_181226_Re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nk_Master"/>
      <sheetName val="Triple Point Example"/>
      <sheetName val="Temp Bath Example"/>
    </sheetNames>
    <sheetDataSet>
      <sheetData sheetId="0">
        <row r="7">
          <cell r="A7" t="str">
            <v>Reproducibility</v>
          </cell>
        </row>
      </sheetData>
      <sheetData sheetId="1">
        <row r="1">
          <cell r="K1" t="str">
            <v>Expanded (68.26% k=1)</v>
          </cell>
          <cell r="L1">
            <v>1</v>
          </cell>
        </row>
        <row r="2">
          <cell r="K2" t="str">
            <v>Expanded (95% k=1.96)</v>
          </cell>
          <cell r="L2">
            <v>1.96</v>
          </cell>
        </row>
        <row r="3">
          <cell r="K3" t="str">
            <v>Expanded (95.45% k=2)</v>
          </cell>
          <cell r="L3">
            <v>2</v>
          </cell>
        </row>
        <row r="4">
          <cell r="K4" t="str">
            <v>Expanded (99% k=2.58)</v>
          </cell>
          <cell r="L4">
            <v>2.5779999999999998</v>
          </cell>
        </row>
        <row r="5">
          <cell r="K5" t="str">
            <v>Expanded (99.73% k=3)</v>
          </cell>
          <cell r="L5">
            <v>3</v>
          </cell>
        </row>
        <row r="6">
          <cell r="K6" t="str">
            <v>None</v>
          </cell>
          <cell r="L6">
            <v>0</v>
          </cell>
        </row>
        <row r="7">
          <cell r="K7" t="str">
            <v>Normal</v>
          </cell>
          <cell r="L7">
            <v>1</v>
          </cell>
        </row>
        <row r="8">
          <cell r="K8" t="str">
            <v>Rectangular</v>
          </cell>
          <cell r="L8">
            <v>1.7320508075688772</v>
          </cell>
        </row>
        <row r="9">
          <cell r="K9" t="str">
            <v>Resolution</v>
          </cell>
          <cell r="L9">
            <v>3.4641016151377544</v>
          </cell>
        </row>
        <row r="10">
          <cell r="K10" t="str">
            <v>Triangular</v>
          </cell>
          <cell r="L10">
            <v>2.4494897427831779</v>
          </cell>
        </row>
        <row r="11">
          <cell r="K11" t="str">
            <v>U-Shaped</v>
          </cell>
          <cell r="L11">
            <v>1.4142135623730951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aimer"/>
      <sheetName val="Basic_Statistics"/>
      <sheetName val="R and R"/>
      <sheetName val="Random Numbers"/>
      <sheetName val="z-table"/>
      <sheetName val="t-Table"/>
      <sheetName val="F-Table"/>
      <sheetName val="What_differences"/>
      <sheetName val="Std_Dev_Means"/>
      <sheetName val="ANOVA"/>
      <sheetName val="ANOVA_Example"/>
      <sheetName val="ANOVA_Template"/>
      <sheetName val="SPC_Charts"/>
      <sheetName val="Blank_Uncertainty_Master"/>
      <sheetName val="Uncertainty_ANOVA"/>
      <sheetName val="RISK"/>
      <sheetName val="Method 5-6_Z540.3"/>
      <sheetName val="Method 6 Work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K1" t="str">
            <v>Normal (68.26%, k=1)</v>
          </cell>
        </row>
      </sheetData>
      <sheetData sheetId="14">
        <row r="1">
          <cell r="BA1" t="str">
            <v>Normal (68.26%, k=1)</v>
          </cell>
          <cell r="BB1">
            <v>1</v>
          </cell>
          <cell r="BC1" t="str">
            <v>Y</v>
          </cell>
        </row>
        <row r="2">
          <cell r="BA2" t="str">
            <v>Expanded (95% k=1.96)</v>
          </cell>
          <cell r="BB2">
            <v>1.96</v>
          </cell>
          <cell r="BC2" t="str">
            <v>N</v>
          </cell>
        </row>
        <row r="3">
          <cell r="BA3" t="str">
            <v>Expanded (95.45% k=2)</v>
          </cell>
          <cell r="BB3">
            <v>2</v>
          </cell>
        </row>
        <row r="4">
          <cell r="BA4" t="str">
            <v>Expanded (98.36% k=2.4)</v>
          </cell>
          <cell r="BB4">
            <v>2.4</v>
          </cell>
        </row>
        <row r="5">
          <cell r="BA5" t="str">
            <v>Expanded (99% k=2.58)</v>
          </cell>
          <cell r="BB5">
            <v>2.5779999999999998</v>
          </cell>
        </row>
        <row r="6">
          <cell r="BA6" t="str">
            <v>Expanded (99.73% k=3)</v>
          </cell>
          <cell r="BB6">
            <v>3</v>
          </cell>
        </row>
        <row r="7">
          <cell r="BA7" t="str">
            <v>Specific Divisor</v>
          </cell>
          <cell r="BB7">
            <v>8</v>
          </cell>
        </row>
        <row r="8">
          <cell r="BA8" t="str">
            <v>Remove from Budget</v>
          </cell>
          <cell r="BB8">
            <v>0</v>
          </cell>
        </row>
        <row r="9">
          <cell r="BA9" t="str">
            <v>U-Shaped (sqrt 2)</v>
          </cell>
          <cell r="BB9">
            <v>1.4142135623730951</v>
          </cell>
        </row>
        <row r="10">
          <cell r="BA10" t="str">
            <v>Rectangular (sqrt 3)</v>
          </cell>
          <cell r="BB10">
            <v>1.7320508075688772</v>
          </cell>
        </row>
        <row r="11">
          <cell r="BA11" t="str">
            <v>Triangular (sqrt 6)</v>
          </cell>
          <cell r="BB11">
            <v>2.4494897427831779</v>
          </cell>
        </row>
        <row r="12">
          <cell r="BA12" t="str">
            <v>Resolution (sqrt 12)</v>
          </cell>
          <cell r="BB12">
            <v>3.4641016151377544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D5CD4-3563-473B-A986-23877AF4B53F}">
  <sheetPr>
    <tabColor rgb="FFFF0000"/>
    <pageSetUpPr autoPageBreaks="0" fitToPage="1"/>
  </sheetPr>
  <dimension ref="A1:W1087"/>
  <sheetViews>
    <sheetView tabSelected="1" topLeftCell="B1" zoomScale="89" zoomScaleNormal="100" workbookViewId="0">
      <selection activeCell="C7" sqref="C7"/>
    </sheetView>
  </sheetViews>
  <sheetFormatPr defaultColWidth="9" defaultRowHeight="12.75" x14ac:dyDescent="0.2"/>
  <cols>
    <col min="1" max="1" width="9" style="4"/>
    <col min="2" max="2" width="35.85546875" style="4" customWidth="1"/>
    <col min="3" max="4" width="20.140625" style="4" customWidth="1"/>
    <col min="5" max="6" width="9" style="4"/>
    <col min="7" max="7" width="6.7109375" style="4" customWidth="1"/>
    <col min="8" max="8" width="34.85546875" style="4" customWidth="1"/>
    <col min="9" max="9" width="11.5703125" style="4" customWidth="1"/>
    <col min="10" max="11" width="9" style="4"/>
    <col min="12" max="12" width="5.5703125" style="4" customWidth="1"/>
    <col min="13" max="13" width="9" style="4"/>
    <col min="14" max="14" width="6.140625" style="4" customWidth="1"/>
    <col min="15" max="17" width="9" style="4"/>
    <col min="18" max="18" width="29.85546875" style="4" hidden="1" customWidth="1"/>
    <col min="19" max="20" width="9" style="4" hidden="1" customWidth="1"/>
    <col min="21" max="21" width="21.140625" style="4" hidden="1" customWidth="1"/>
    <col min="22" max="22" width="6.7109375" style="4" hidden="1" customWidth="1"/>
    <col min="23" max="23" width="35.42578125" style="4" hidden="1" customWidth="1"/>
    <col min="24" max="16384" width="9" style="4"/>
  </cols>
  <sheetData>
    <row r="1" spans="1:23" ht="13.5" thickBot="1" x14ac:dyDescent="0.25">
      <c r="A1" s="1" t="s">
        <v>0</v>
      </c>
      <c r="B1" s="2" t="s">
        <v>1</v>
      </c>
      <c r="C1" s="2" t="s">
        <v>2</v>
      </c>
      <c r="D1" s="3" t="s">
        <v>3</v>
      </c>
      <c r="E1" s="66" t="s">
        <v>4</v>
      </c>
      <c r="F1" s="67"/>
      <c r="G1" s="67"/>
      <c r="H1" s="67"/>
      <c r="I1" s="67"/>
      <c r="J1" s="67"/>
      <c r="K1" s="67"/>
      <c r="L1" s="67"/>
      <c r="M1" s="67"/>
      <c r="N1" s="68"/>
    </row>
    <row r="2" spans="1:23" ht="32.25" thickBot="1" x14ac:dyDescent="0.3">
      <c r="A2" s="5">
        <v>2</v>
      </c>
      <c r="B2" s="6" t="s">
        <v>5</v>
      </c>
      <c r="C2" s="7" t="s">
        <v>6</v>
      </c>
      <c r="D2" s="7" t="s">
        <v>7</v>
      </c>
      <c r="E2" s="69" t="s">
        <v>8</v>
      </c>
      <c r="F2" s="70"/>
      <c r="G2" s="70"/>
      <c r="H2" s="8" t="s">
        <v>19</v>
      </c>
      <c r="I2" s="9">
        <f>_xlfn.XLOOKUP(H2,R2:R7,S2:S7)</f>
        <v>2</v>
      </c>
      <c r="J2" s="69" t="s">
        <v>9</v>
      </c>
      <c r="K2" s="70"/>
      <c r="L2" s="70"/>
      <c r="M2" s="71">
        <v>1.2</v>
      </c>
      <c r="N2" s="72"/>
      <c r="O2" s="10"/>
      <c r="R2" s="10" t="s">
        <v>10</v>
      </c>
      <c r="S2" s="10">
        <f>(C5-C4)/2-(C7*1.96)</f>
        <v>1.51</v>
      </c>
      <c r="U2" s="11" t="s">
        <v>11</v>
      </c>
      <c r="V2" s="12" t="s">
        <v>12</v>
      </c>
      <c r="W2" s="13" t="s">
        <v>13</v>
      </c>
    </row>
    <row r="3" spans="1:23" ht="15.75" x14ac:dyDescent="0.25">
      <c r="A3" s="5">
        <v>3</v>
      </c>
      <c r="B3" s="14" t="s">
        <v>14</v>
      </c>
      <c r="C3" s="15">
        <v>10</v>
      </c>
      <c r="D3" s="16">
        <f>C3</f>
        <v>10</v>
      </c>
      <c r="E3" s="73"/>
      <c r="F3" s="74"/>
      <c r="G3" s="74"/>
      <c r="H3" s="74"/>
      <c r="I3" s="74"/>
      <c r="J3" s="74"/>
      <c r="K3" s="74"/>
      <c r="L3" s="74"/>
      <c r="M3" s="74"/>
      <c r="N3" s="75"/>
      <c r="R3" s="10" t="s">
        <v>15</v>
      </c>
      <c r="S3" s="10">
        <f>(C5-C4)/2-(C7*2)</f>
        <v>1.5</v>
      </c>
      <c r="U3" s="17">
        <f>0.38*LN(C11)-0.54</f>
        <v>-1.32081427744416E-2</v>
      </c>
      <c r="V3" s="18">
        <f>1.04-EXP(U3)</f>
        <v>5.3121298029738639E-2</v>
      </c>
      <c r="W3" s="19">
        <f>((C5-C4)/2)-(C7*2*V3)</f>
        <v>1.9734393509851307</v>
      </c>
    </row>
    <row r="4" spans="1:23" ht="15.6" customHeight="1" x14ac:dyDescent="0.25">
      <c r="A4" s="5">
        <v>4</v>
      </c>
      <c r="B4" s="14" t="s">
        <v>16</v>
      </c>
      <c r="C4" s="15">
        <v>8</v>
      </c>
      <c r="D4" s="20">
        <f>IF((C3-I2)&gt;=C3,"INDETERMINATE",C3-I2)</f>
        <v>8</v>
      </c>
      <c r="E4" s="76"/>
      <c r="F4" s="77"/>
      <c r="G4" s="77"/>
      <c r="H4" s="77"/>
      <c r="I4" s="77"/>
      <c r="J4" s="77"/>
      <c r="K4" s="77"/>
      <c r="L4" s="77"/>
      <c r="M4" s="77"/>
      <c r="N4" s="78"/>
      <c r="R4" s="10" t="s">
        <v>17</v>
      </c>
      <c r="S4" s="22">
        <f>W3</f>
        <v>1.9734393509851307</v>
      </c>
    </row>
    <row r="5" spans="1:23" ht="15.6" customHeight="1" x14ac:dyDescent="0.25">
      <c r="A5" s="5">
        <v>5</v>
      </c>
      <c r="B5" s="14" t="s">
        <v>18</v>
      </c>
      <c r="C5" s="15">
        <v>12</v>
      </c>
      <c r="D5" s="20">
        <f>IF((C3+I2)&lt;=C3,"INDETERMINATE",(C3+I2))</f>
        <v>12</v>
      </c>
      <c r="E5" s="76"/>
      <c r="F5" s="77"/>
      <c r="G5" s="77"/>
      <c r="H5" s="77"/>
      <c r="I5" s="77"/>
      <c r="J5" s="77"/>
      <c r="K5" s="77"/>
      <c r="L5" s="77"/>
      <c r="M5" s="77"/>
      <c r="N5" s="78"/>
      <c r="R5" s="10" t="s">
        <v>19</v>
      </c>
      <c r="S5" s="10">
        <f>(C5-C4)/2</f>
        <v>2</v>
      </c>
    </row>
    <row r="6" spans="1:23" ht="15.6" customHeight="1" x14ac:dyDescent="0.25">
      <c r="A6" s="5">
        <v>6</v>
      </c>
      <c r="B6" s="14" t="s">
        <v>20</v>
      </c>
      <c r="C6" s="23">
        <v>10</v>
      </c>
      <c r="D6" s="20">
        <f>C6</f>
        <v>10</v>
      </c>
      <c r="E6" s="76"/>
      <c r="F6" s="77"/>
      <c r="G6" s="77"/>
      <c r="H6" s="77"/>
      <c r="I6" s="77"/>
      <c r="J6" s="77"/>
      <c r="K6" s="77"/>
      <c r="L6" s="77"/>
      <c r="M6" s="77"/>
      <c r="N6" s="78"/>
      <c r="R6" s="10" t="s">
        <v>21</v>
      </c>
      <c r="S6" s="10">
        <f>SQRT(((C5-C4)/2)^2-(C7*2)^2)</f>
        <v>1.9364916731037085</v>
      </c>
    </row>
    <row r="7" spans="1:23" ht="15.6" customHeight="1" x14ac:dyDescent="0.25">
      <c r="A7" s="5">
        <v>7</v>
      </c>
      <c r="B7" s="14" t="s">
        <v>22</v>
      </c>
      <c r="C7" s="24">
        <v>0.25</v>
      </c>
      <c r="D7" s="25">
        <f>C7</f>
        <v>0.25</v>
      </c>
      <c r="E7" s="76"/>
      <c r="F7" s="77"/>
      <c r="G7" s="77"/>
      <c r="H7" s="77"/>
      <c r="I7" s="77"/>
      <c r="J7" s="77"/>
      <c r="K7" s="77"/>
      <c r="L7" s="77"/>
      <c r="M7" s="77"/>
      <c r="N7" s="78"/>
      <c r="R7" s="10" t="s">
        <v>23</v>
      </c>
      <c r="S7" s="10">
        <f>M2</f>
        <v>1.2</v>
      </c>
    </row>
    <row r="8" spans="1:23" ht="15.6" customHeight="1" x14ac:dyDescent="0.25">
      <c r="A8" s="5">
        <v>8</v>
      </c>
      <c r="B8" s="14" t="s">
        <v>24</v>
      </c>
      <c r="C8" s="26">
        <f>SUM(C9:C10)</f>
        <v>6.2209605742717375E-16</v>
      </c>
      <c r="D8" s="27">
        <f>SUM(D9:D10)</f>
        <v>6.2209605742717375E-16</v>
      </c>
      <c r="E8" s="76"/>
      <c r="F8" s="77"/>
      <c r="G8" s="77"/>
      <c r="H8" s="77"/>
      <c r="I8" s="77"/>
      <c r="J8" s="77"/>
      <c r="K8" s="77"/>
      <c r="L8" s="77"/>
      <c r="M8" s="77"/>
      <c r="N8" s="78"/>
    </row>
    <row r="9" spans="1:23" ht="15.6" customHeight="1" x14ac:dyDescent="0.25">
      <c r="A9" s="5">
        <v>9</v>
      </c>
      <c r="B9" s="14" t="s">
        <v>25</v>
      </c>
      <c r="C9" s="26">
        <f>NORMDIST(C6,C5,C7,1)</f>
        <v>6.2209605742717375E-16</v>
      </c>
      <c r="D9" s="27">
        <f>NORMDIST(D6,D5,D7,1)</f>
        <v>6.2209605742717375E-16</v>
      </c>
      <c r="E9" s="76"/>
      <c r="F9" s="77"/>
      <c r="G9" s="77"/>
      <c r="H9" s="77"/>
      <c r="I9" s="77"/>
      <c r="J9" s="77"/>
      <c r="K9" s="77"/>
      <c r="L9" s="77"/>
      <c r="M9" s="77"/>
      <c r="N9" s="78"/>
    </row>
    <row r="10" spans="1:23" ht="15.75" customHeight="1" thickBot="1" x14ac:dyDescent="0.3">
      <c r="A10" s="5">
        <v>10</v>
      </c>
      <c r="B10" s="28" t="s">
        <v>26</v>
      </c>
      <c r="C10" s="29">
        <f>1-NORMDIST(C6,C4,C7,1)</f>
        <v>0</v>
      </c>
      <c r="D10" s="30">
        <f>1-NORMDIST(D6,D4,D7,1)</f>
        <v>0</v>
      </c>
      <c r="E10" s="76"/>
      <c r="F10" s="77"/>
      <c r="G10" s="77"/>
      <c r="H10" s="77"/>
      <c r="I10" s="77"/>
      <c r="J10" s="77"/>
      <c r="K10" s="77"/>
      <c r="L10" s="77"/>
      <c r="M10" s="77"/>
      <c r="N10" s="78"/>
    </row>
    <row r="11" spans="1:23" ht="15.6" customHeight="1" x14ac:dyDescent="0.25">
      <c r="A11" s="5">
        <v>11</v>
      </c>
      <c r="B11" s="31" t="s">
        <v>27</v>
      </c>
      <c r="C11" s="32">
        <f>((C5-C4))/(4*C7)</f>
        <v>4</v>
      </c>
      <c r="D11" s="33">
        <f>((D5-D4))/(4*D7)</f>
        <v>4</v>
      </c>
      <c r="E11" s="76"/>
      <c r="F11" s="77"/>
      <c r="G11" s="77"/>
      <c r="H11" s="77"/>
      <c r="I11" s="77"/>
      <c r="J11" s="77"/>
      <c r="K11" s="77"/>
      <c r="L11" s="77"/>
      <c r="M11" s="77"/>
      <c r="N11" s="78"/>
    </row>
    <row r="12" spans="1:23" ht="15.75" customHeight="1" thickBot="1" x14ac:dyDescent="0.3">
      <c r="A12" s="34">
        <v>12</v>
      </c>
      <c r="B12" s="35" t="s">
        <v>28</v>
      </c>
      <c r="C12" s="36">
        <f>MIN(((C5-C6)/(3*C7)),((C6-C4)/(3*C7)))</f>
        <v>2.6666666666666665</v>
      </c>
      <c r="D12" s="37">
        <f>MIN(((D5-D6)/(3*D7)),((D6-D4)/(3*D7)))</f>
        <v>2.6666666666666665</v>
      </c>
      <c r="E12" s="76"/>
      <c r="F12" s="77"/>
      <c r="G12" s="77"/>
      <c r="H12" s="77"/>
      <c r="I12" s="77"/>
      <c r="J12" s="77"/>
      <c r="K12" s="77"/>
      <c r="L12" s="77"/>
      <c r="M12" s="77"/>
      <c r="N12" s="78"/>
    </row>
    <row r="13" spans="1:23" ht="14.85" customHeight="1" thickBot="1" x14ac:dyDescent="0.3">
      <c r="A13" s="82" t="s">
        <v>29</v>
      </c>
      <c r="B13" s="83"/>
      <c r="C13" s="83"/>
      <c r="D13" s="84"/>
      <c r="E13" s="76"/>
      <c r="F13" s="77"/>
      <c r="G13" s="77"/>
      <c r="H13" s="77"/>
      <c r="I13" s="77"/>
      <c r="J13" s="77"/>
      <c r="K13" s="77"/>
      <c r="L13" s="77"/>
      <c r="M13" s="77"/>
      <c r="N13" s="78"/>
    </row>
    <row r="14" spans="1:23" ht="15.6" customHeight="1" x14ac:dyDescent="0.25">
      <c r="A14" s="38"/>
      <c r="B14" s="39" t="s">
        <v>30</v>
      </c>
      <c r="C14" s="39" t="s">
        <v>31</v>
      </c>
      <c r="D14" s="40"/>
      <c r="E14" s="76"/>
      <c r="F14" s="77"/>
      <c r="G14" s="77"/>
      <c r="H14" s="77"/>
      <c r="I14" s="77"/>
      <c r="J14" s="77"/>
      <c r="K14" s="77"/>
      <c r="L14" s="77"/>
      <c r="M14" s="77"/>
      <c r="N14" s="78"/>
    </row>
    <row r="15" spans="1:23" ht="15.6" customHeight="1" x14ac:dyDescent="0.25">
      <c r="A15" s="41"/>
      <c r="B15" s="42">
        <v>1</v>
      </c>
      <c r="C15" s="43">
        <v>10.1</v>
      </c>
      <c r="D15" s="44"/>
      <c r="E15" s="76"/>
      <c r="F15" s="77"/>
      <c r="G15" s="77"/>
      <c r="H15" s="77"/>
      <c r="I15" s="77"/>
      <c r="J15" s="77"/>
      <c r="K15" s="77"/>
      <c r="L15" s="77"/>
      <c r="M15" s="77"/>
      <c r="N15" s="78"/>
    </row>
    <row r="16" spans="1:23" ht="15.75" customHeight="1" x14ac:dyDescent="0.25">
      <c r="A16" s="41"/>
      <c r="B16" s="42">
        <v>2</v>
      </c>
      <c r="C16" s="43">
        <v>10.199999999999999</v>
      </c>
      <c r="D16" s="44"/>
      <c r="E16" s="76"/>
      <c r="F16" s="77"/>
      <c r="G16" s="77"/>
      <c r="H16" s="77"/>
      <c r="I16" s="77"/>
      <c r="J16" s="77"/>
      <c r="K16" s="77"/>
      <c r="L16" s="77"/>
      <c r="M16" s="77"/>
      <c r="N16" s="78"/>
    </row>
    <row r="17" spans="1:17" ht="15.6" customHeight="1" x14ac:dyDescent="0.25">
      <c r="A17" s="41"/>
      <c r="B17" s="42">
        <v>3</v>
      </c>
      <c r="C17" s="43">
        <v>9.9</v>
      </c>
      <c r="D17" s="44"/>
      <c r="E17" s="76"/>
      <c r="F17" s="77"/>
      <c r="G17" s="77"/>
      <c r="H17" s="77"/>
      <c r="I17" s="77"/>
      <c r="J17" s="77"/>
      <c r="K17" s="77"/>
      <c r="L17" s="77"/>
      <c r="M17" s="77"/>
      <c r="N17" s="78"/>
    </row>
    <row r="18" spans="1:17" ht="15.75" customHeight="1" x14ac:dyDescent="0.25">
      <c r="A18" s="41"/>
      <c r="B18" s="42">
        <v>4</v>
      </c>
      <c r="C18" s="43">
        <v>10</v>
      </c>
      <c r="D18" s="44"/>
      <c r="E18" s="76"/>
      <c r="F18" s="77"/>
      <c r="G18" s="77"/>
      <c r="H18" s="77"/>
      <c r="I18" s="77"/>
      <c r="J18" s="77"/>
      <c r="K18" s="77"/>
      <c r="L18" s="77"/>
      <c r="M18" s="77"/>
      <c r="N18" s="78"/>
    </row>
    <row r="19" spans="1:17" ht="14.25" customHeight="1" x14ac:dyDescent="0.25">
      <c r="A19" s="41"/>
      <c r="B19" s="42">
        <v>5</v>
      </c>
      <c r="C19" s="43">
        <v>10.199999999999999</v>
      </c>
      <c r="D19" s="44"/>
      <c r="E19" s="76"/>
      <c r="F19" s="77"/>
      <c r="G19" s="77"/>
      <c r="H19" s="77"/>
      <c r="I19" s="77"/>
      <c r="J19" s="77"/>
      <c r="K19" s="77"/>
      <c r="L19" s="77"/>
      <c r="M19" s="77"/>
      <c r="N19" s="78"/>
    </row>
    <row r="20" spans="1:17" ht="14.25" customHeight="1" x14ac:dyDescent="0.25">
      <c r="A20" s="41"/>
      <c r="B20" s="42" t="s">
        <v>32</v>
      </c>
      <c r="C20" s="45">
        <f>AVERAGE(C15:C19)</f>
        <v>10.079999999999998</v>
      </c>
      <c r="D20" s="44"/>
      <c r="E20" s="76"/>
      <c r="F20" s="77"/>
      <c r="G20" s="77"/>
      <c r="H20" s="77"/>
      <c r="I20" s="77"/>
      <c r="J20" s="77"/>
      <c r="K20" s="77"/>
      <c r="L20" s="77"/>
      <c r="M20" s="77"/>
      <c r="N20" s="78"/>
    </row>
    <row r="21" spans="1:17" ht="14.25" customHeight="1" x14ac:dyDescent="0.25">
      <c r="A21" s="41"/>
      <c r="B21" s="42" t="s">
        <v>33</v>
      </c>
      <c r="C21" s="45">
        <f>STDEV(C15:C19)</f>
        <v>0.13038404810405249</v>
      </c>
      <c r="D21" s="44"/>
      <c r="E21" s="76"/>
      <c r="F21" s="77"/>
      <c r="G21" s="77"/>
      <c r="H21" s="77"/>
      <c r="I21" s="77"/>
      <c r="J21" s="77"/>
      <c r="K21" s="77"/>
      <c r="L21" s="77"/>
      <c r="M21" s="77"/>
      <c r="N21" s="78"/>
    </row>
    <row r="22" spans="1:17" ht="14.25" customHeight="1" x14ac:dyDescent="0.25">
      <c r="A22" s="41"/>
      <c r="B22" s="42"/>
      <c r="C22" s="43"/>
      <c r="D22" s="44"/>
      <c r="E22" s="76"/>
      <c r="F22" s="77"/>
      <c r="G22" s="77"/>
      <c r="H22" s="77"/>
      <c r="I22" s="77"/>
      <c r="J22" s="77"/>
      <c r="K22" s="77"/>
      <c r="L22" s="77"/>
      <c r="M22" s="77"/>
      <c r="N22" s="78"/>
    </row>
    <row r="23" spans="1:17" ht="14.25" customHeight="1" x14ac:dyDescent="0.2">
      <c r="A23" s="41"/>
      <c r="B23" s="46"/>
      <c r="C23" s="46"/>
      <c r="D23" s="44"/>
      <c r="E23" s="76"/>
      <c r="F23" s="77"/>
      <c r="G23" s="77"/>
      <c r="H23" s="77"/>
      <c r="I23" s="77"/>
      <c r="J23" s="77"/>
      <c r="K23" s="77"/>
      <c r="L23" s="77"/>
      <c r="M23" s="77"/>
      <c r="N23" s="78"/>
      <c r="Q23" s="21"/>
    </row>
    <row r="24" spans="1:17" ht="14.25" customHeight="1" x14ac:dyDescent="0.2">
      <c r="A24" s="41"/>
      <c r="B24" s="46"/>
      <c r="C24" s="46"/>
      <c r="D24" s="44"/>
      <c r="E24" s="76"/>
      <c r="F24" s="77"/>
      <c r="G24" s="77"/>
      <c r="H24" s="77"/>
      <c r="I24" s="77"/>
      <c r="J24" s="77"/>
      <c r="K24" s="77"/>
      <c r="L24" s="77"/>
      <c r="M24" s="77"/>
      <c r="N24" s="78"/>
    </row>
    <row r="25" spans="1:17" ht="14.85" customHeight="1" thickBot="1" x14ac:dyDescent="0.25">
      <c r="A25" s="47"/>
      <c r="B25" s="48"/>
      <c r="C25" s="48"/>
      <c r="D25" s="49"/>
      <c r="E25" s="79"/>
      <c r="F25" s="80"/>
      <c r="G25" s="80"/>
      <c r="H25" s="80"/>
      <c r="I25" s="80"/>
      <c r="J25" s="80"/>
      <c r="K25" s="80"/>
      <c r="L25" s="80"/>
      <c r="M25" s="80"/>
      <c r="N25" s="81"/>
    </row>
    <row r="26" spans="1:17" ht="14.8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7" ht="14.85" customHeigh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7" ht="14.85" customHeight="1" x14ac:dyDescent="0.2">
      <c r="A28" s="21"/>
      <c r="B28" s="50" t="s">
        <v>24</v>
      </c>
      <c r="C28" s="85" t="str">
        <f ca="1">_xlfn.FORMULATEXT(C8)</f>
        <v>=SUM(C9:C10)</v>
      </c>
      <c r="D28" s="85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7" ht="14.85" customHeight="1" x14ac:dyDescent="0.2">
      <c r="A29" s="21"/>
      <c r="B29" s="50" t="s">
        <v>25</v>
      </c>
      <c r="C29" s="85" t="str">
        <f t="shared" ref="C29:C32" ca="1" si="0">_xlfn.FORMULATEXT(C9)</f>
        <v>=NORMDIST(C6,C5,C7,1)</v>
      </c>
      <c r="D29" s="85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7" ht="14.85" customHeight="1" x14ac:dyDescent="0.2">
      <c r="A30" s="21"/>
      <c r="B30" s="50" t="s">
        <v>26</v>
      </c>
      <c r="C30" s="85" t="str">
        <f t="shared" ca="1" si="0"/>
        <v>=1-NORMDIST(C6,C4,C7,1)</v>
      </c>
      <c r="D30" s="85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7" ht="14.85" customHeight="1" x14ac:dyDescent="0.2">
      <c r="A31" s="21"/>
      <c r="B31" s="50" t="s">
        <v>27</v>
      </c>
      <c r="C31" s="85" t="str">
        <f t="shared" ca="1" si="0"/>
        <v>=((C5-C4))/(4*C7)</v>
      </c>
      <c r="D31" s="85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7" ht="14.85" customHeight="1" x14ac:dyDescent="0.35">
      <c r="A32" s="21"/>
      <c r="B32" s="50" t="s">
        <v>28</v>
      </c>
      <c r="C32" s="85" t="str">
        <f t="shared" ca="1" si="0"/>
        <v>=MIN(((C5-C6)/(3*C7)),((C6-C4)/(3*C7)))</v>
      </c>
      <c r="D32" s="85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4.85" customHeight="1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14.85" customHeight="1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14.85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14.8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14.85" customHeight="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4.85" customHeight="1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4.85" customHeight="1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4.85" customHeight="1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14.85" customHeight="1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ht="14.85" customHeight="1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14.85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4" ht="14.85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4.85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4.85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14.85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4.85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14.85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1:14" ht="14.85" customHeight="1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14.85" customHeight="1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ht="14.85" customHeight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ht="14.85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ht="14.85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ht="14.85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1:14" ht="14.85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ht="14.85" customHeight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ht="14.8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4.85" customHeigh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1:14" ht="14.85" customHeight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1:14" ht="14.8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1:14" ht="14.8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1:14" ht="14.8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4" ht="14.8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ht="14.8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4" ht="14.85" customHeight="1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 ht="14.8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ht="14.85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 ht="14.85" customHeight="1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1:14" ht="14.85" customHeight="1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1:14" ht="14.8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1:14" ht="14.85" customHeight="1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1:14" ht="14.8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1:14" ht="14.85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1:14" ht="14.85" customHeight="1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1:14" ht="14.85" customHeight="1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8" spans="1:14" x14ac:dyDescent="0.2">
      <c r="A78" s="65" t="s">
        <v>34</v>
      </c>
      <c r="B78" s="65"/>
      <c r="C78" s="51">
        <f>100*C84*(SUMIF(B87:B187,"&lt;"&amp;C4,C87:C1092))</f>
        <v>0</v>
      </c>
      <c r="E78" s="21"/>
      <c r="F78" s="21"/>
      <c r="G78" s="21"/>
      <c r="H78" s="52" t="s">
        <v>35</v>
      </c>
      <c r="I78" s="21"/>
    </row>
    <row r="79" spans="1:14" x14ac:dyDescent="0.2">
      <c r="A79" s="65" t="s">
        <v>36</v>
      </c>
      <c r="B79" s="65"/>
      <c r="C79" s="51">
        <f>100*C84*(SUMIF(B88:B188,"&gt;"&amp;C5,C88:C1092))</f>
        <v>0</v>
      </c>
      <c r="E79" s="52" t="s">
        <v>14</v>
      </c>
      <c r="F79" s="52" t="s">
        <v>37</v>
      </c>
      <c r="G79" s="52" t="s">
        <v>38</v>
      </c>
      <c r="H79" s="52" t="s">
        <v>39</v>
      </c>
      <c r="I79" s="21"/>
    </row>
    <row r="80" spans="1:14" x14ac:dyDescent="0.2">
      <c r="E80" s="21">
        <f>C3</f>
        <v>10</v>
      </c>
      <c r="F80" s="21">
        <f>C4</f>
        <v>8</v>
      </c>
      <c r="G80" s="21">
        <f>C5</f>
        <v>12</v>
      </c>
      <c r="H80" s="21">
        <f>C6</f>
        <v>10</v>
      </c>
      <c r="I80" s="21">
        <v>0</v>
      </c>
    </row>
    <row r="81" spans="1:11" ht="15" x14ac:dyDescent="0.25">
      <c r="A81" s="65"/>
      <c r="B81" s="65"/>
      <c r="C81" s="53"/>
      <c r="E81" s="21">
        <f>C3</f>
        <v>10</v>
      </c>
      <c r="F81" s="21">
        <f>C4</f>
        <v>8</v>
      </c>
      <c r="G81" s="21">
        <f>C5</f>
        <v>12</v>
      </c>
      <c r="H81" s="21">
        <f>C6</f>
        <v>10</v>
      </c>
      <c r="I81" s="21">
        <f>MAX(C88:C1087)</f>
        <v>1.5957691216057308</v>
      </c>
    </row>
    <row r="82" spans="1:11" ht="15" x14ac:dyDescent="0.25">
      <c r="A82" s="65"/>
      <c r="B82" s="65"/>
      <c r="C82" s="53"/>
    </row>
    <row r="83" spans="1:11" x14ac:dyDescent="0.2">
      <c r="F83" s="4" t="s">
        <v>40</v>
      </c>
      <c r="G83" s="4" t="s">
        <v>41</v>
      </c>
    </row>
    <row r="84" spans="1:11" x14ac:dyDescent="0.2">
      <c r="B84" s="54" t="s">
        <v>42</v>
      </c>
      <c r="C84" s="54">
        <f>8*C7/1000</f>
        <v>2E-3</v>
      </c>
      <c r="F84" s="4">
        <f>D4</f>
        <v>8</v>
      </c>
      <c r="G84" s="4">
        <f>D5</f>
        <v>12</v>
      </c>
      <c r="I84" s="4">
        <v>0</v>
      </c>
    </row>
    <row r="85" spans="1:11" x14ac:dyDescent="0.2">
      <c r="F85" s="4">
        <f>D4</f>
        <v>8</v>
      </c>
      <c r="G85" s="4">
        <f>D5</f>
        <v>12</v>
      </c>
      <c r="I85" s="4">
        <f>MAX(C88:C1087)</f>
        <v>1.5957691216057308</v>
      </c>
    </row>
    <row r="86" spans="1:11" x14ac:dyDescent="0.2">
      <c r="B86" s="77" t="s">
        <v>43</v>
      </c>
      <c r="C86" s="77"/>
    </row>
    <row r="87" spans="1:11" x14ac:dyDescent="0.2">
      <c r="B87" s="21" t="s">
        <v>44</v>
      </c>
      <c r="C87" s="21" t="s">
        <v>45</v>
      </c>
    </row>
    <row r="88" spans="1:11" x14ac:dyDescent="0.2">
      <c r="B88" s="4">
        <f>C6-(4*C7)</f>
        <v>9</v>
      </c>
      <c r="C88" s="4">
        <f t="shared" ref="C88:C151" si="1">EXP(-((B88-$C$6)^2)/(2*$C$7^2))/(SQRT(2*PI())*$C$7)</f>
        <v>5.3532090305954147E-4</v>
      </c>
    </row>
    <row r="89" spans="1:11" x14ac:dyDescent="0.2">
      <c r="B89" s="4">
        <f t="shared" ref="B89:B152" si="2">B88+$C$84</f>
        <v>9.0020000000000007</v>
      </c>
      <c r="C89" s="4">
        <f t="shared" si="1"/>
        <v>5.5271051634521299E-4</v>
      </c>
    </row>
    <row r="90" spans="1:11" x14ac:dyDescent="0.2">
      <c r="B90" s="4">
        <f t="shared" si="2"/>
        <v>9.0040000000000013</v>
      </c>
      <c r="C90" s="4">
        <f t="shared" si="1"/>
        <v>5.7062850052707833E-4</v>
      </c>
    </row>
    <row r="91" spans="1:11" ht="13.5" thickBot="1" x14ac:dyDescent="0.25">
      <c r="B91" s="4">
        <f t="shared" si="2"/>
        <v>9.006000000000002</v>
      </c>
      <c r="C91" s="4">
        <f t="shared" si="1"/>
        <v>5.8908965393484616E-4</v>
      </c>
    </row>
    <row r="92" spans="1:11" x14ac:dyDescent="0.2">
      <c r="B92" s="4">
        <f t="shared" si="2"/>
        <v>9.0080000000000027</v>
      </c>
      <c r="C92" s="4">
        <f t="shared" si="1"/>
        <v>6.0810914817529648E-4</v>
      </c>
      <c r="E92" s="86" t="s">
        <v>46</v>
      </c>
      <c r="F92" s="87"/>
      <c r="G92" s="87"/>
      <c r="H92" s="87"/>
      <c r="I92" s="87"/>
      <c r="J92" s="87"/>
      <c r="K92" s="88"/>
    </row>
    <row r="93" spans="1:11" x14ac:dyDescent="0.2">
      <c r="B93" s="4">
        <f t="shared" si="2"/>
        <v>9.0100000000000033</v>
      </c>
      <c r="C93" s="4">
        <f t="shared" si="1"/>
        <v>6.2770253626216201E-4</v>
      </c>
      <c r="E93" s="55"/>
      <c r="F93" s="56"/>
      <c r="G93" s="56"/>
      <c r="H93" s="56"/>
      <c r="I93" s="56"/>
      <c r="J93" s="56"/>
      <c r="K93" s="57"/>
    </row>
    <row r="94" spans="1:11" x14ac:dyDescent="0.2">
      <c r="B94" s="4">
        <f t="shared" si="2"/>
        <v>9.012000000000004</v>
      </c>
      <c r="C94" s="4">
        <f t="shared" si="1"/>
        <v>6.478857608847498E-4</v>
      </c>
      <c r="E94" s="58" t="s">
        <v>47</v>
      </c>
      <c r="F94" s="59" t="s">
        <v>48</v>
      </c>
      <c r="G94" s="59"/>
      <c r="H94" s="59"/>
      <c r="I94" s="59"/>
      <c r="J94" s="59"/>
      <c r="K94" s="60"/>
    </row>
    <row r="95" spans="1:11" x14ac:dyDescent="0.2">
      <c r="B95" s="4">
        <f t="shared" si="2"/>
        <v>9.0140000000000047</v>
      </c>
      <c r="C95" s="4">
        <f t="shared" si="1"/>
        <v>6.6867516281655763E-4</v>
      </c>
      <c r="E95" s="58" t="s">
        <v>49</v>
      </c>
      <c r="F95" s="59" t="s">
        <v>50</v>
      </c>
      <c r="G95" s="59"/>
      <c r="H95" s="59"/>
      <c r="I95" s="59"/>
      <c r="J95" s="59"/>
      <c r="K95" s="60"/>
    </row>
    <row r="96" spans="1:11" x14ac:dyDescent="0.2">
      <c r="B96" s="4">
        <f t="shared" si="2"/>
        <v>9.0160000000000053</v>
      </c>
      <c r="C96" s="4">
        <f t="shared" si="1"/>
        <v>6.9008748946510975E-4</v>
      </c>
      <c r="E96" s="58" t="s">
        <v>51</v>
      </c>
      <c r="F96" s="59" t="s">
        <v>52</v>
      </c>
      <c r="G96" s="59"/>
      <c r="H96" s="59"/>
      <c r="I96" s="59"/>
      <c r="J96" s="59"/>
      <c r="K96" s="60"/>
    </row>
    <row r="97" spans="2:11" x14ac:dyDescent="0.2">
      <c r="B97" s="4">
        <f t="shared" si="2"/>
        <v>9.018000000000006</v>
      </c>
      <c r="C97" s="4">
        <f t="shared" si="1"/>
        <v>7.1213990356422798E-4</v>
      </c>
      <c r="E97" s="61"/>
      <c r="F97" s="59"/>
      <c r="G97" s="59"/>
      <c r="H97" s="59"/>
      <c r="I97" s="59"/>
      <c r="J97" s="59"/>
      <c r="K97" s="60"/>
    </row>
    <row r="98" spans="2:11" ht="13.5" thickBot="1" x14ac:dyDescent="0.25">
      <c r="B98" s="4">
        <f t="shared" si="2"/>
        <v>9.0200000000000067</v>
      </c>
      <c r="C98" s="4">
        <f t="shared" si="1"/>
        <v>7.3484999200990476E-4</v>
      </c>
      <c r="E98" s="62"/>
      <c r="F98" s="63"/>
      <c r="G98" s="63"/>
      <c r="H98" s="63"/>
      <c r="I98" s="63"/>
      <c r="J98" s="63"/>
      <c r="K98" s="64"/>
    </row>
    <row r="99" spans="2:11" x14ac:dyDescent="0.2">
      <c r="B99" s="4">
        <f t="shared" si="2"/>
        <v>9.0220000000000073</v>
      </c>
      <c r="C99" s="4">
        <f t="shared" si="1"/>
        <v>7.5823577484093946E-4</v>
      </c>
    </row>
    <row r="100" spans="2:11" x14ac:dyDescent="0.2">
      <c r="B100" s="4">
        <f t="shared" si="2"/>
        <v>9.024000000000008</v>
      </c>
      <c r="C100" s="4">
        <f t="shared" si="1"/>
        <v>7.8231571436545644E-4</v>
      </c>
    </row>
    <row r="101" spans="2:11" x14ac:dyDescent="0.2">
      <c r="B101" s="4">
        <f t="shared" si="2"/>
        <v>9.0260000000000087</v>
      </c>
      <c r="C101" s="4">
        <f t="shared" si="1"/>
        <v>8.0710872443439416E-4</v>
      </c>
    </row>
    <row r="102" spans="2:11" x14ac:dyDescent="0.2">
      <c r="B102" s="4">
        <f t="shared" si="2"/>
        <v>9.0280000000000094</v>
      </c>
      <c r="C102" s="4">
        <f t="shared" si="1"/>
        <v>8.326341798630374E-4</v>
      </c>
    </row>
    <row r="103" spans="2:11" x14ac:dyDescent="0.2">
      <c r="B103" s="4">
        <f t="shared" si="2"/>
        <v>9.03000000000001</v>
      </c>
      <c r="C103" s="4">
        <f t="shared" si="1"/>
        <v>8.5891192600160164E-4</v>
      </c>
    </row>
    <row r="104" spans="2:11" x14ac:dyDescent="0.2">
      <c r="B104" s="4">
        <f t="shared" si="2"/>
        <v>9.0320000000000107</v>
      </c>
      <c r="C104" s="4">
        <f t="shared" si="1"/>
        <v>8.859622884558714E-4</v>
      </c>
    </row>
    <row r="105" spans="2:11" x14ac:dyDescent="0.2">
      <c r="B105" s="4">
        <f t="shared" si="2"/>
        <v>9.0340000000000114</v>
      </c>
      <c r="C105" s="4">
        <f t="shared" si="1"/>
        <v>9.1380608295884961E-4</v>
      </c>
    </row>
    <row r="106" spans="2:11" x14ac:dyDescent="0.2">
      <c r="B106" s="4">
        <f t="shared" si="2"/>
        <v>9.036000000000012</v>
      </c>
      <c r="C106" s="4">
        <f t="shared" si="1"/>
        <v>9.4246462539432439E-4</v>
      </c>
    </row>
    <row r="107" spans="2:11" x14ac:dyDescent="0.2">
      <c r="B107" s="4">
        <f t="shared" si="2"/>
        <v>9.0380000000000127</v>
      </c>
      <c r="C107" s="4">
        <f t="shared" si="1"/>
        <v>9.7195974197323014E-4</v>
      </c>
    </row>
    <row r="108" spans="2:11" x14ac:dyDescent="0.2">
      <c r="B108" s="4">
        <f t="shared" si="2"/>
        <v>9.0400000000000134</v>
      </c>
      <c r="C108" s="4">
        <f t="shared" si="1"/>
        <v>1.0023137795636488E-3</v>
      </c>
    </row>
    <row r="109" spans="2:11" x14ac:dyDescent="0.2">
      <c r="B109" s="4">
        <f t="shared" si="2"/>
        <v>9.042000000000014</v>
      </c>
      <c r="C109" s="4">
        <f t="shared" si="1"/>
        <v>1.0335496161752193E-3</v>
      </c>
    </row>
    <row r="110" spans="2:11" x14ac:dyDescent="0.2">
      <c r="B110" s="4">
        <f t="shared" si="2"/>
        <v>9.0440000000000147</v>
      </c>
      <c r="C110" s="4">
        <f t="shared" si="1"/>
        <v>1.0656906715987235E-3</v>
      </c>
    </row>
    <row r="111" spans="2:11" x14ac:dyDescent="0.2">
      <c r="B111" s="4">
        <f t="shared" si="2"/>
        <v>9.0460000000000154</v>
      </c>
      <c r="C111" s="4">
        <f t="shared" si="1"/>
        <v>1.0987609182015194E-3</v>
      </c>
    </row>
    <row r="112" spans="2:11" x14ac:dyDescent="0.2">
      <c r="B112" s="4">
        <f t="shared" si="2"/>
        <v>9.048000000000016</v>
      </c>
      <c r="C112" s="4">
        <f t="shared" si="1"/>
        <v>1.1327848918794995E-3</v>
      </c>
    </row>
    <row r="113" spans="2:3" x14ac:dyDescent="0.2">
      <c r="B113" s="4">
        <f t="shared" si="2"/>
        <v>9.0500000000000167</v>
      </c>
      <c r="C113" s="4">
        <f t="shared" si="1"/>
        <v>1.1677877031661366E-3</v>
      </c>
    </row>
    <row r="114" spans="2:3" x14ac:dyDescent="0.2">
      <c r="B114" s="4">
        <f t="shared" si="2"/>
        <v>9.0520000000000174</v>
      </c>
      <c r="C114" s="4">
        <f t="shared" si="1"/>
        <v>1.2037950484991963E-3</v>
      </c>
    </row>
    <row r="115" spans="2:3" x14ac:dyDescent="0.2">
      <c r="B115" s="4">
        <f t="shared" si="2"/>
        <v>9.054000000000018</v>
      </c>
      <c r="C115" s="4">
        <f t="shared" si="1"/>
        <v>1.2408332216455713E-3</v>
      </c>
    </row>
    <row r="116" spans="2:3" x14ac:dyDescent="0.2">
      <c r="B116" s="4">
        <f t="shared" si="2"/>
        <v>9.0560000000000187</v>
      </c>
      <c r="C116" s="4">
        <f t="shared" si="1"/>
        <v>1.2789291252846954E-3</v>
      </c>
    </row>
    <row r="117" spans="2:3" x14ac:dyDescent="0.2">
      <c r="B117" s="4">
        <f t="shared" si="2"/>
        <v>9.0580000000000194</v>
      </c>
      <c r="C117" s="4">
        <f t="shared" si="1"/>
        <v>1.3181102827509023E-3</v>
      </c>
    </row>
    <row r="118" spans="2:3" x14ac:dyDescent="0.2">
      <c r="B118" s="4">
        <f t="shared" si="2"/>
        <v>9.06000000000002</v>
      </c>
      <c r="C118" s="4">
        <f t="shared" si="1"/>
        <v>1.3584048499350281E-3</v>
      </c>
    </row>
    <row r="119" spans="2:3" x14ac:dyDescent="0.2">
      <c r="B119" s="4">
        <f t="shared" si="2"/>
        <v>9.0620000000000207</v>
      </c>
      <c r="C119" s="4">
        <f t="shared" si="1"/>
        <v>1.3998416273455308E-3</v>
      </c>
    </row>
    <row r="120" spans="2:3" x14ac:dyDescent="0.2">
      <c r="B120" s="4">
        <f t="shared" si="2"/>
        <v>9.0640000000000214</v>
      </c>
      <c r="C120" s="4">
        <f t="shared" si="1"/>
        <v>1.4424500723292921E-3</v>
      </c>
    </row>
    <row r="121" spans="2:3" x14ac:dyDescent="0.2">
      <c r="B121" s="4">
        <f t="shared" si="2"/>
        <v>9.066000000000022</v>
      </c>
      <c r="C121" s="4">
        <f t="shared" si="1"/>
        <v>1.4862603114522356E-3</v>
      </c>
    </row>
    <row r="122" spans="2:3" x14ac:dyDescent="0.2">
      <c r="B122" s="4">
        <f t="shared" si="2"/>
        <v>9.0680000000000227</v>
      </c>
      <c r="C122" s="4">
        <f t="shared" si="1"/>
        <v>1.5313031530397858E-3</v>
      </c>
    </row>
    <row r="123" spans="2:3" x14ac:dyDescent="0.2">
      <c r="B123" s="4">
        <f t="shared" si="2"/>
        <v>9.0700000000000234</v>
      </c>
      <c r="C123" s="4">
        <f t="shared" si="1"/>
        <v>1.5776100998771759E-3</v>
      </c>
    </row>
    <row r="124" spans="2:3" x14ac:dyDescent="0.2">
      <c r="B124" s="4">
        <f t="shared" si="2"/>
        <v>9.072000000000024</v>
      </c>
      <c r="C124" s="4">
        <f t="shared" si="1"/>
        <v>1.6252133620694846E-3</v>
      </c>
    </row>
    <row r="125" spans="2:3" x14ac:dyDescent="0.2">
      <c r="B125" s="4">
        <f t="shared" si="2"/>
        <v>9.0740000000000247</v>
      </c>
      <c r="C125" s="4">
        <f t="shared" si="1"/>
        <v>1.6741458700612413E-3</v>
      </c>
    </row>
    <row r="126" spans="2:3" x14ac:dyDescent="0.2">
      <c r="B126" s="4">
        <f t="shared" si="2"/>
        <v>9.0760000000000254</v>
      </c>
      <c r="C126" s="4">
        <f t="shared" si="1"/>
        <v>1.7244412878153522E-3</v>
      </c>
    </row>
    <row r="127" spans="2:3" x14ac:dyDescent="0.2">
      <c r="B127" s="4">
        <f t="shared" si="2"/>
        <v>9.078000000000026</v>
      </c>
      <c r="C127" s="4">
        <f t="shared" si="1"/>
        <v>1.7761340261510023E-3</v>
      </c>
    </row>
    <row r="128" spans="2:3" x14ac:dyDescent="0.2">
      <c r="B128" s="4">
        <f t="shared" si="2"/>
        <v>9.0800000000000267</v>
      </c>
      <c r="C128" s="4">
        <f t="shared" si="1"/>
        <v>1.8292592562401467E-3</v>
      </c>
    </row>
    <row r="129" spans="2:3" x14ac:dyDescent="0.2">
      <c r="B129" s="4">
        <f t="shared" si="2"/>
        <v>9.0820000000000274</v>
      </c>
      <c r="C129" s="4">
        <f t="shared" si="1"/>
        <v>1.8838529232620763E-3</v>
      </c>
    </row>
    <row r="130" spans="2:3" x14ac:dyDescent="0.2">
      <c r="B130" s="4">
        <f t="shared" si="2"/>
        <v>9.0840000000000281</v>
      </c>
      <c r="C130" s="4">
        <f t="shared" si="1"/>
        <v>1.9399517602154788E-3</v>
      </c>
    </row>
    <row r="131" spans="2:3" x14ac:dyDescent="0.2">
      <c r="B131" s="4">
        <f t="shared" si="2"/>
        <v>9.0860000000000287</v>
      </c>
      <c r="C131" s="4">
        <f t="shared" si="1"/>
        <v>1.9975933018873322E-3</v>
      </c>
    </row>
    <row r="132" spans="2:3" x14ac:dyDescent="0.2">
      <c r="B132" s="4">
        <f t="shared" si="2"/>
        <v>9.0880000000000294</v>
      </c>
      <c r="C132" s="4">
        <f t="shared" si="1"/>
        <v>2.0568158989778553E-3</v>
      </c>
    </row>
    <row r="133" spans="2:3" x14ac:dyDescent="0.2">
      <c r="B133" s="4">
        <f t="shared" si="2"/>
        <v>9.0900000000000301</v>
      </c>
      <c r="C133" s="4">
        <f t="shared" si="1"/>
        <v>2.1176587323806662E-3</v>
      </c>
    </row>
    <row r="134" spans="2:3" x14ac:dyDescent="0.2">
      <c r="B134" s="4">
        <f t="shared" si="2"/>
        <v>9.0920000000000307</v>
      </c>
      <c r="C134" s="4">
        <f t="shared" si="1"/>
        <v>2.1801618276171969E-3</v>
      </c>
    </row>
    <row r="135" spans="2:3" x14ac:dyDescent="0.2">
      <c r="B135" s="4">
        <f t="shared" si="2"/>
        <v>9.0940000000000314</v>
      </c>
      <c r="C135" s="4">
        <f t="shared" si="1"/>
        <v>2.2443660694243064E-3</v>
      </c>
    </row>
    <row r="136" spans="2:3" x14ac:dyDescent="0.2">
      <c r="B136" s="4">
        <f t="shared" si="2"/>
        <v>9.0960000000000321</v>
      </c>
      <c r="C136" s="4">
        <f t="shared" si="1"/>
        <v>2.3103132164939465E-3</v>
      </c>
    </row>
    <row r="137" spans="2:3" x14ac:dyDescent="0.2">
      <c r="B137" s="4">
        <f t="shared" si="2"/>
        <v>9.0980000000000327</v>
      </c>
      <c r="C137" s="4">
        <f t="shared" si="1"/>
        <v>2.3780459163636161E-3</v>
      </c>
    </row>
    <row r="138" spans="2:3" x14ac:dyDescent="0.2">
      <c r="B138" s="4">
        <f t="shared" si="2"/>
        <v>9.1000000000000334</v>
      </c>
      <c r="C138" s="4">
        <f t="shared" si="1"/>
        <v>2.4476077204562659E-3</v>
      </c>
    </row>
    <row r="139" spans="2:3" x14ac:dyDescent="0.2">
      <c r="B139" s="4">
        <f t="shared" si="2"/>
        <v>9.1020000000000341</v>
      </c>
      <c r="C139" s="4">
        <f t="shared" si="1"/>
        <v>2.5190430992681509E-3</v>
      </c>
    </row>
    <row r="140" spans="2:3" x14ac:dyDescent="0.2">
      <c r="B140" s="4">
        <f t="shared" si="2"/>
        <v>9.1040000000000347</v>
      </c>
      <c r="C140" s="4">
        <f t="shared" si="1"/>
        <v>2.5923974577030805E-3</v>
      </c>
    </row>
    <row r="141" spans="2:3" x14ac:dyDescent="0.2">
      <c r="B141" s="4">
        <f t="shared" si="2"/>
        <v>9.1060000000000354</v>
      </c>
      <c r="C141" s="4">
        <f t="shared" si="1"/>
        <v>2.6677171505513622E-3</v>
      </c>
    </row>
    <row r="142" spans="2:3" x14ac:dyDescent="0.2">
      <c r="B142" s="4">
        <f t="shared" si="2"/>
        <v>9.1080000000000361</v>
      </c>
      <c r="C142" s="4">
        <f t="shared" si="1"/>
        <v>2.7450494981116238E-3</v>
      </c>
    </row>
    <row r="143" spans="2:3" x14ac:dyDescent="0.2">
      <c r="B143" s="4">
        <f t="shared" si="2"/>
        <v>9.1100000000000367</v>
      </c>
      <c r="C143" s="4">
        <f t="shared" si="1"/>
        <v>2.8244428019536224E-3</v>
      </c>
    </row>
    <row r="144" spans="2:3" x14ac:dyDescent="0.2">
      <c r="B144" s="4">
        <f t="shared" si="2"/>
        <v>9.1120000000000374</v>
      </c>
      <c r="C144" s="4">
        <f t="shared" si="1"/>
        <v>2.9059463608199507E-3</v>
      </c>
    </row>
    <row r="145" spans="2:3" x14ac:dyDescent="0.2">
      <c r="B145" s="4">
        <f t="shared" si="2"/>
        <v>9.1140000000000381</v>
      </c>
      <c r="C145" s="4">
        <f t="shared" si="1"/>
        <v>2.989610486664494E-3</v>
      </c>
    </row>
    <row r="146" spans="2:3" x14ac:dyDescent="0.2">
      <c r="B146" s="4">
        <f t="shared" si="2"/>
        <v>9.1160000000000387</v>
      </c>
      <c r="C146" s="4">
        <f t="shared" si="1"/>
        <v>3.0754865208253756E-3</v>
      </c>
    </row>
    <row r="147" spans="2:3" x14ac:dyDescent="0.2">
      <c r="B147" s="4">
        <f t="shared" si="2"/>
        <v>9.1180000000000394</v>
      </c>
      <c r="C147" s="4">
        <f t="shared" si="1"/>
        <v>3.1636268503299125E-3</v>
      </c>
    </row>
    <row r="148" spans="2:3" x14ac:dyDescent="0.2">
      <c r="B148" s="4">
        <f t="shared" si="2"/>
        <v>9.1200000000000401</v>
      </c>
      <c r="C148" s="4">
        <f t="shared" si="1"/>
        <v>3.2540849243290694E-3</v>
      </c>
    </row>
    <row r="149" spans="2:3" x14ac:dyDescent="0.2">
      <c r="B149" s="4">
        <f t="shared" si="2"/>
        <v>9.1220000000000407</v>
      </c>
      <c r="C149" s="4">
        <f t="shared" si="1"/>
        <v>3.3469152706587469E-3</v>
      </c>
    </row>
    <row r="150" spans="2:3" x14ac:dyDescent="0.2">
      <c r="B150" s="4">
        <f t="shared" si="2"/>
        <v>9.1240000000000414</v>
      </c>
      <c r="C150" s="4">
        <f t="shared" si="1"/>
        <v>3.4421735125250287E-3</v>
      </c>
    </row>
    <row r="151" spans="2:3" x14ac:dyDescent="0.2">
      <c r="B151" s="4">
        <f t="shared" si="2"/>
        <v>9.1260000000000421</v>
      </c>
      <c r="C151" s="4">
        <f t="shared" si="1"/>
        <v>3.5399163853105072E-3</v>
      </c>
    </row>
    <row r="152" spans="2:3" x14ac:dyDescent="0.2">
      <c r="B152" s="4">
        <f t="shared" si="2"/>
        <v>9.1280000000000427</v>
      </c>
      <c r="C152" s="4">
        <f t="shared" ref="C152:C215" si="3">EXP(-((B152-$C$6)^2)/(2*$C$7^2))/(SQRT(2*PI())*$C$7)</f>
        <v>3.6402017534985266E-3</v>
      </c>
    </row>
    <row r="153" spans="2:3" x14ac:dyDescent="0.2">
      <c r="B153" s="4">
        <f t="shared" ref="B153:B216" si="4">B152+$C$84</f>
        <v>9.1300000000000434</v>
      </c>
      <c r="C153" s="4">
        <f t="shared" si="3"/>
        <v>3.7430886277121829E-3</v>
      </c>
    </row>
    <row r="154" spans="2:3" x14ac:dyDescent="0.2">
      <c r="B154" s="4">
        <f t="shared" si="4"/>
        <v>9.1320000000000441</v>
      </c>
      <c r="C154" s="4">
        <f t="shared" si="3"/>
        <v>3.8486371818646126E-3</v>
      </c>
    </row>
    <row r="155" spans="2:3" x14ac:dyDescent="0.2">
      <c r="B155" s="4">
        <f t="shared" si="4"/>
        <v>9.1340000000000447</v>
      </c>
      <c r="C155" s="4">
        <f t="shared" si="3"/>
        <v>3.9569087704171566E-3</v>
      </c>
    </row>
    <row r="156" spans="2:3" x14ac:dyDescent="0.2">
      <c r="B156" s="4">
        <f t="shared" si="4"/>
        <v>9.1360000000000454</v>
      </c>
      <c r="C156" s="4">
        <f t="shared" si="3"/>
        <v>4.0679659457416089E-3</v>
      </c>
    </row>
    <row r="157" spans="2:3" x14ac:dyDescent="0.2">
      <c r="B157" s="4">
        <f t="shared" si="4"/>
        <v>9.1380000000000461</v>
      </c>
      <c r="C157" s="4">
        <f t="shared" si="3"/>
        <v>4.1818724755828384E-3</v>
      </c>
    </row>
    <row r="158" spans="2:3" x14ac:dyDescent="0.2">
      <c r="B158" s="4">
        <f t="shared" si="4"/>
        <v>9.1400000000000468</v>
      </c>
      <c r="C158" s="4">
        <f t="shared" si="3"/>
        <v>4.2986933606177077E-3</v>
      </c>
    </row>
    <row r="159" spans="2:3" x14ac:dyDescent="0.2">
      <c r="B159" s="4">
        <f t="shared" si="4"/>
        <v>9.1420000000000474</v>
      </c>
      <c r="C159" s="4">
        <f t="shared" si="3"/>
        <v>4.4184948521062261E-3</v>
      </c>
    </row>
    <row r="160" spans="2:3" x14ac:dyDescent="0.2">
      <c r="B160" s="4">
        <f t="shared" si="4"/>
        <v>9.1440000000000481</v>
      </c>
      <c r="C160" s="4">
        <f t="shared" si="3"/>
        <v>4.5413444696306374E-3</v>
      </c>
    </row>
    <row r="161" spans="2:3" x14ac:dyDescent="0.2">
      <c r="B161" s="4">
        <f t="shared" si="4"/>
        <v>9.1460000000000488</v>
      </c>
      <c r="C161" s="4">
        <f t="shared" si="3"/>
        <v>4.6673110189179344E-3</v>
      </c>
    </row>
    <row r="162" spans="2:3" x14ac:dyDescent="0.2">
      <c r="B162" s="4">
        <f t="shared" si="4"/>
        <v>9.1480000000000494</v>
      </c>
      <c r="C162" s="4">
        <f t="shared" si="3"/>
        <v>4.7964646097412708E-3</v>
      </c>
    </row>
    <row r="163" spans="2:3" x14ac:dyDescent="0.2">
      <c r="B163" s="4">
        <f t="shared" si="4"/>
        <v>9.1500000000000501</v>
      </c>
      <c r="C163" s="4">
        <f t="shared" si="3"/>
        <v>4.9288766738954329E-3</v>
      </c>
    </row>
    <row r="164" spans="2:3" x14ac:dyDescent="0.2">
      <c r="B164" s="4">
        <f t="shared" si="4"/>
        <v>9.1520000000000508</v>
      </c>
      <c r="C164" s="4">
        <f t="shared" si="3"/>
        <v>5.0646199832414746E-3</v>
      </c>
    </row>
    <row r="165" spans="2:3" x14ac:dyDescent="0.2">
      <c r="B165" s="4">
        <f t="shared" si="4"/>
        <v>9.1540000000000514</v>
      </c>
      <c r="C165" s="4">
        <f t="shared" si="3"/>
        <v>5.2037686678153413E-3</v>
      </c>
    </row>
    <row r="166" spans="2:3" x14ac:dyDescent="0.2">
      <c r="B166" s="4">
        <f t="shared" si="4"/>
        <v>9.1560000000000521</v>
      </c>
      <c r="C166" s="4">
        <f t="shared" si="3"/>
        <v>5.3463982339952759E-3</v>
      </c>
    </row>
    <row r="167" spans="2:3" x14ac:dyDescent="0.2">
      <c r="B167" s="4">
        <f t="shared" si="4"/>
        <v>9.1580000000000528</v>
      </c>
      <c r="C167" s="4">
        <f t="shared" si="3"/>
        <v>5.4925855827225051E-3</v>
      </c>
    </row>
    <row r="168" spans="2:3" x14ac:dyDescent="0.2">
      <c r="B168" s="4">
        <f t="shared" si="4"/>
        <v>9.1600000000000534</v>
      </c>
      <c r="C168" s="4">
        <f t="shared" si="3"/>
        <v>5.6424090277695889E-3</v>
      </c>
    </row>
    <row r="169" spans="2:3" x14ac:dyDescent="0.2">
      <c r="B169" s="4">
        <f t="shared" si="4"/>
        <v>9.1620000000000541</v>
      </c>
      <c r="C169" s="4">
        <f t="shared" si="3"/>
        <v>5.7959483140506383E-3</v>
      </c>
    </row>
    <row r="170" spans="2:3" x14ac:dyDescent="0.2">
      <c r="B170" s="4">
        <f t="shared" si="4"/>
        <v>9.1640000000000548</v>
      </c>
      <c r="C170" s="4">
        <f t="shared" si="3"/>
        <v>5.9532846359674008E-3</v>
      </c>
    </row>
    <row r="171" spans="2:3" x14ac:dyDescent="0.2">
      <c r="B171" s="4">
        <f t="shared" si="4"/>
        <v>9.1660000000000554</v>
      </c>
      <c r="C171" s="4">
        <f t="shared" si="3"/>
        <v>6.1145006557850939E-3</v>
      </c>
    </row>
    <row r="172" spans="2:3" x14ac:dyDescent="0.2">
      <c r="B172" s="4">
        <f t="shared" si="4"/>
        <v>9.1680000000000561</v>
      </c>
      <c r="C172" s="4">
        <f t="shared" si="3"/>
        <v>6.2796805220315674E-3</v>
      </c>
    </row>
    <row r="173" spans="2:3" x14ac:dyDescent="0.2">
      <c r="B173" s="4">
        <f t="shared" si="4"/>
        <v>9.1700000000000568</v>
      </c>
      <c r="C173" s="4">
        <f t="shared" si="3"/>
        <v>6.4489098879133558E-3</v>
      </c>
    </row>
    <row r="174" spans="2:3" x14ac:dyDescent="0.2">
      <c r="B174" s="4">
        <f t="shared" si="4"/>
        <v>9.1720000000000574</v>
      </c>
      <c r="C174" s="4">
        <f t="shared" si="3"/>
        <v>6.6222759297418655E-3</v>
      </c>
    </row>
    <row r="175" spans="2:3" x14ac:dyDescent="0.2">
      <c r="B175" s="4">
        <f t="shared" si="4"/>
        <v>9.1740000000000581</v>
      </c>
      <c r="C175" s="4">
        <f t="shared" si="3"/>
        <v>6.7998673653627663E-3</v>
      </c>
    </row>
    <row r="176" spans="2:3" x14ac:dyDescent="0.2">
      <c r="B176" s="4">
        <f t="shared" si="4"/>
        <v>9.1760000000000588</v>
      </c>
      <c r="C176" s="4">
        <f t="shared" si="3"/>
        <v>6.981774472581615E-3</v>
      </c>
    </row>
    <row r="177" spans="2:3" x14ac:dyDescent="0.2">
      <c r="B177" s="4">
        <f t="shared" si="4"/>
        <v>9.1780000000000594</v>
      </c>
      <c r="C177" s="4">
        <f t="shared" si="3"/>
        <v>7.1680891075782951E-3</v>
      </c>
    </row>
    <row r="178" spans="2:3" x14ac:dyDescent="0.2">
      <c r="B178" s="4">
        <f t="shared" si="4"/>
        <v>9.1800000000000601</v>
      </c>
      <c r="C178" s="4">
        <f t="shared" si="3"/>
        <v>7.3589047233029213E-3</v>
      </c>
    </row>
    <row r="179" spans="2:3" x14ac:dyDescent="0.2">
      <c r="B179" s="4">
        <f t="shared" si="4"/>
        <v>9.1820000000000608</v>
      </c>
      <c r="C179" s="4">
        <f t="shared" si="3"/>
        <v>7.5543163878454929E-3</v>
      </c>
    </row>
    <row r="180" spans="2:3" x14ac:dyDescent="0.2">
      <c r="B180" s="4">
        <f t="shared" si="4"/>
        <v>9.1840000000000614</v>
      </c>
      <c r="C180" s="4">
        <f t="shared" si="3"/>
        <v>7.7544208027714862E-3</v>
      </c>
    </row>
    <row r="181" spans="2:3" x14ac:dyDescent="0.2">
      <c r="B181" s="4">
        <f t="shared" si="4"/>
        <v>9.1860000000000621</v>
      </c>
      <c r="C181" s="4">
        <f t="shared" si="3"/>
        <v>7.9593163214153155E-3</v>
      </c>
    </row>
    <row r="182" spans="2:3" x14ac:dyDescent="0.2">
      <c r="B182" s="4">
        <f t="shared" si="4"/>
        <v>9.1880000000000628</v>
      </c>
      <c r="C182" s="4">
        <f t="shared" si="3"/>
        <v>8.169102967123431E-3</v>
      </c>
    </row>
    <row r="183" spans="2:3" x14ac:dyDescent="0.2">
      <c r="B183" s="4">
        <f t="shared" si="4"/>
        <v>9.1900000000000635</v>
      </c>
      <c r="C183" s="4">
        <f t="shared" si="3"/>
        <v>8.3838824514386699E-3</v>
      </c>
    </row>
    <row r="184" spans="2:3" x14ac:dyDescent="0.2">
      <c r="B184" s="4">
        <f t="shared" si="4"/>
        <v>9.1920000000000641</v>
      </c>
      <c r="C184" s="4">
        <f t="shared" si="3"/>
        <v>8.6037581922171515E-3</v>
      </c>
    </row>
    <row r="185" spans="2:3" x14ac:dyDescent="0.2">
      <c r="B185" s="4">
        <f t="shared" si="4"/>
        <v>9.1940000000000648</v>
      </c>
      <c r="C185" s="4">
        <f t="shared" si="3"/>
        <v>8.828835331668965E-3</v>
      </c>
    </row>
    <row r="186" spans="2:3" x14ac:dyDescent="0.2">
      <c r="B186" s="4">
        <f t="shared" si="4"/>
        <v>9.1960000000000655</v>
      </c>
      <c r="C186" s="4">
        <f t="shared" si="3"/>
        <v>9.0592207543135524E-3</v>
      </c>
    </row>
    <row r="187" spans="2:3" x14ac:dyDescent="0.2">
      <c r="B187" s="4">
        <f t="shared" si="4"/>
        <v>9.1980000000000661</v>
      </c>
      <c r="C187" s="4">
        <f t="shared" si="3"/>
        <v>9.2950231048406946E-3</v>
      </c>
    </row>
    <row r="188" spans="2:3" x14ac:dyDescent="0.2">
      <c r="B188" s="4">
        <f t="shared" si="4"/>
        <v>9.2000000000000668</v>
      </c>
      <c r="C188" s="4">
        <f t="shared" si="3"/>
        <v>9.5363528058675269E-3</v>
      </c>
    </row>
    <row r="189" spans="2:3" x14ac:dyDescent="0.2">
      <c r="B189" s="4">
        <f t="shared" si="4"/>
        <v>9.2020000000000675</v>
      </c>
      <c r="C189" s="4">
        <f t="shared" si="3"/>
        <v>9.7833220755820342E-3</v>
      </c>
    </row>
    <row r="190" spans="2:3" x14ac:dyDescent="0.2">
      <c r="B190" s="4">
        <f t="shared" si="4"/>
        <v>9.2040000000000681</v>
      </c>
      <c r="C190" s="4">
        <f t="shared" si="3"/>
        <v>1.0036044945263299E-2</v>
      </c>
    </row>
    <row r="191" spans="2:3" x14ac:dyDescent="0.2">
      <c r="B191" s="4">
        <f t="shared" si="4"/>
        <v>9.2060000000000688</v>
      </c>
      <c r="C191" s="4">
        <f t="shared" si="3"/>
        <v>1.0294637276668272E-2</v>
      </c>
    </row>
    <row r="192" spans="2:3" x14ac:dyDescent="0.2">
      <c r="B192" s="4">
        <f t="shared" si="4"/>
        <v>9.2080000000000695</v>
      </c>
      <c r="C192" s="4">
        <f t="shared" si="3"/>
        <v>1.0559216779275101E-2</v>
      </c>
    </row>
    <row r="193" spans="2:3" x14ac:dyDescent="0.2">
      <c r="B193" s="4">
        <f t="shared" si="4"/>
        <v>9.2100000000000701</v>
      </c>
      <c r="C193" s="4">
        <f t="shared" si="3"/>
        <v>1.082990302737241E-2</v>
      </c>
    </row>
    <row r="194" spans="2:3" x14ac:dyDescent="0.2">
      <c r="B194" s="4">
        <f t="shared" si="4"/>
        <v>9.2120000000000708</v>
      </c>
      <c r="C194" s="4">
        <f t="shared" si="3"/>
        <v>1.1106817476983957E-2</v>
      </c>
    </row>
    <row r="195" spans="2:3" x14ac:dyDescent="0.2">
      <c r="B195" s="4">
        <f t="shared" si="4"/>
        <v>9.2140000000000715</v>
      </c>
      <c r="C195" s="4">
        <f t="shared" si="3"/>
        <v>1.1390083482618007E-2</v>
      </c>
    </row>
    <row r="196" spans="2:3" x14ac:dyDescent="0.2">
      <c r="B196" s="4">
        <f t="shared" si="4"/>
        <v>9.2160000000000721</v>
      </c>
      <c r="C196" s="4">
        <f t="shared" si="3"/>
        <v>1.1679826313830136E-2</v>
      </c>
    </row>
    <row r="197" spans="2:3" x14ac:dyDescent="0.2">
      <c r="B197" s="4">
        <f t="shared" si="4"/>
        <v>9.2180000000000728</v>
      </c>
      <c r="C197" s="4">
        <f t="shared" si="3"/>
        <v>1.1976173171588528E-2</v>
      </c>
    </row>
    <row r="198" spans="2:3" x14ac:dyDescent="0.2">
      <c r="B198" s="4">
        <f t="shared" si="4"/>
        <v>9.2200000000000735</v>
      </c>
      <c r="C198" s="4">
        <f t="shared" si="3"/>
        <v>1.2279253204430228E-2</v>
      </c>
    </row>
    <row r="199" spans="2:3" x14ac:dyDescent="0.2">
      <c r="B199" s="4">
        <f t="shared" si="4"/>
        <v>9.2220000000000741</v>
      </c>
      <c r="C199" s="4">
        <f t="shared" si="3"/>
        <v>1.2589197524396687E-2</v>
      </c>
    </row>
    <row r="200" spans="2:3" x14ac:dyDescent="0.2">
      <c r="B200" s="4">
        <f t="shared" si="4"/>
        <v>9.2240000000000748</v>
      </c>
      <c r="C200" s="4">
        <f t="shared" si="3"/>
        <v>1.2906139222737032E-2</v>
      </c>
    </row>
    <row r="201" spans="2:3" x14ac:dyDescent="0.2">
      <c r="B201" s="4">
        <f t="shared" si="4"/>
        <v>9.2260000000000755</v>
      </c>
      <c r="C201" s="4">
        <f t="shared" si="3"/>
        <v>1.3230213385366778E-2</v>
      </c>
    </row>
    <row r="202" spans="2:3" x14ac:dyDescent="0.2">
      <c r="B202" s="4">
        <f t="shared" si="4"/>
        <v>9.2280000000000761</v>
      </c>
      <c r="C202" s="4">
        <f t="shared" si="3"/>
        <v>1.3561557108070069E-2</v>
      </c>
    </row>
    <row r="203" spans="2:3" x14ac:dyDescent="0.2">
      <c r="B203" s="4">
        <f t="shared" si="4"/>
        <v>9.2300000000000768</v>
      </c>
      <c r="C203" s="4">
        <f t="shared" si="3"/>
        <v>1.3900309511432901E-2</v>
      </c>
    </row>
    <row r="204" spans="2:3" x14ac:dyDescent="0.2">
      <c r="B204" s="4">
        <f t="shared" si="4"/>
        <v>9.2320000000000775</v>
      </c>
      <c r="C204" s="4">
        <f t="shared" si="3"/>
        <v>1.4246611755494904E-2</v>
      </c>
    </row>
    <row r="205" spans="2:3" x14ac:dyDescent="0.2">
      <c r="B205" s="4">
        <f t="shared" si="4"/>
        <v>9.2340000000000781</v>
      </c>
      <c r="C205" s="4">
        <f t="shared" si="3"/>
        <v>1.460060705410674E-2</v>
      </c>
    </row>
    <row r="206" spans="2:3" x14ac:dyDescent="0.2">
      <c r="B206" s="4">
        <f t="shared" si="4"/>
        <v>9.2360000000000788</v>
      </c>
      <c r="C206" s="4">
        <f t="shared" si="3"/>
        <v>1.496244068898043E-2</v>
      </c>
    </row>
    <row r="207" spans="2:3" x14ac:dyDescent="0.2">
      <c r="B207" s="4">
        <f t="shared" si="4"/>
        <v>9.2380000000000795</v>
      </c>
      <c r="C207" s="4">
        <f t="shared" si="3"/>
        <v>1.5332260023419302E-2</v>
      </c>
    </row>
    <row r="208" spans="2:3" x14ac:dyDescent="0.2">
      <c r="B208" s="4">
        <f t="shared" si="4"/>
        <v>9.2400000000000801</v>
      </c>
      <c r="C208" s="4">
        <f t="shared" si="3"/>
        <v>1.5710214515714426E-2</v>
      </c>
    </row>
    <row r="209" spans="2:3" x14ac:dyDescent="0.2">
      <c r="B209" s="4">
        <f t="shared" si="4"/>
        <v>9.2420000000000808</v>
      </c>
      <c r="C209" s="4">
        <f t="shared" si="3"/>
        <v>1.6096455732193815E-2</v>
      </c>
    </row>
    <row r="210" spans="2:3" x14ac:dyDescent="0.2">
      <c r="B210" s="4">
        <f t="shared" si="4"/>
        <v>9.2440000000000815</v>
      </c>
      <c r="C210" s="4">
        <f t="shared" si="3"/>
        <v>1.6491137359911066E-2</v>
      </c>
    </row>
    <row r="211" spans="2:3" x14ac:dyDescent="0.2">
      <c r="B211" s="4">
        <f t="shared" si="4"/>
        <v>9.2460000000000822</v>
      </c>
      <c r="C211" s="4">
        <f t="shared" si="3"/>
        <v>1.6894415218959357E-2</v>
      </c>
    </row>
    <row r="212" spans="2:3" x14ac:dyDescent="0.2">
      <c r="B212" s="4">
        <f t="shared" si="4"/>
        <v>9.2480000000000828</v>
      </c>
      <c r="C212" s="4">
        <f t="shared" si="3"/>
        <v>1.7306447274396914E-2</v>
      </c>
    </row>
    <row r="213" spans="2:3" x14ac:dyDescent="0.2">
      <c r="B213" s="4">
        <f t="shared" si="4"/>
        <v>9.2500000000000835</v>
      </c>
      <c r="C213" s="4">
        <f t="shared" si="3"/>
        <v>1.772739364776979E-2</v>
      </c>
    </row>
    <row r="214" spans="2:3" x14ac:dyDescent="0.2">
      <c r="B214" s="4">
        <f t="shared" si="4"/>
        <v>9.2520000000000842</v>
      </c>
      <c r="C214" s="4">
        <f t="shared" si="3"/>
        <v>1.8157416628217602E-2</v>
      </c>
    </row>
    <row r="215" spans="2:3" x14ac:dyDescent="0.2">
      <c r="B215" s="4">
        <f t="shared" si="4"/>
        <v>9.2540000000000848</v>
      </c>
      <c r="C215" s="4">
        <f t="shared" si="3"/>
        <v>1.8596680683147734E-2</v>
      </c>
    </row>
    <row r="216" spans="2:3" x14ac:dyDescent="0.2">
      <c r="B216" s="4">
        <f t="shared" si="4"/>
        <v>9.2560000000000855</v>
      </c>
      <c r="C216" s="4">
        <f t="shared" ref="C216:C279" si="5">EXP(-((B216-$C$6)^2)/(2*$C$7^2))/(SQRT(2*PI())*$C$7)</f>
        <v>1.9045352468463402E-2</v>
      </c>
    </row>
    <row r="217" spans="2:3" x14ac:dyDescent="0.2">
      <c r="B217" s="4">
        <f t="shared" ref="B217:B280" si="6">B216+$C$84</f>
        <v>9.2580000000000862</v>
      </c>
      <c r="C217" s="4">
        <f t="shared" si="5"/>
        <v>1.9503600838330751E-2</v>
      </c>
    </row>
    <row r="218" spans="2:3" x14ac:dyDescent="0.2">
      <c r="B218" s="4">
        <f t="shared" si="6"/>
        <v>9.2600000000000868</v>
      </c>
      <c r="C218" s="4">
        <f t="shared" si="5"/>
        <v>1.9971596854470027E-2</v>
      </c>
    </row>
    <row r="219" spans="2:3" x14ac:dyDescent="0.2">
      <c r="B219" s="4">
        <f t="shared" si="6"/>
        <v>9.2620000000000875</v>
      </c>
      <c r="C219" s="4">
        <f t="shared" si="5"/>
        <v>2.0449513794955781E-2</v>
      </c>
    </row>
    <row r="220" spans="2:3" x14ac:dyDescent="0.2">
      <c r="B220" s="4">
        <f t="shared" si="6"/>
        <v>9.2640000000000882</v>
      </c>
      <c r="C220" s="4">
        <f t="shared" si="5"/>
        <v>2.0937527162510825E-2</v>
      </c>
    </row>
    <row r="221" spans="2:3" x14ac:dyDescent="0.2">
      <c r="B221" s="4">
        <f t="shared" si="6"/>
        <v>9.2660000000000888</v>
      </c>
      <c r="C221" s="4">
        <f t="shared" si="5"/>
        <v>2.1435814692278544E-2</v>
      </c>
    </row>
    <row r="222" spans="2:3" x14ac:dyDescent="0.2">
      <c r="B222" s="4">
        <f t="shared" si="6"/>
        <v>9.2680000000000895</v>
      </c>
      <c r="C222" s="4">
        <f t="shared" si="5"/>
        <v>2.1944556359058225E-2</v>
      </c>
    </row>
    <row r="223" spans="2:3" x14ac:dyDescent="0.2">
      <c r="B223" s="4">
        <f t="shared" si="6"/>
        <v>9.2700000000000902</v>
      </c>
      <c r="C223" s="4">
        <f t="shared" si="5"/>
        <v>2.246393438398752E-2</v>
      </c>
    </row>
    <row r="224" spans="2:3" x14ac:dyDescent="0.2">
      <c r="B224" s="4">
        <f t="shared" si="6"/>
        <v>9.2720000000000908</v>
      </c>
      <c r="C224" s="4">
        <f t="shared" si="5"/>
        <v>2.2994133240656512E-2</v>
      </c>
    </row>
    <row r="225" spans="2:3" x14ac:dyDescent="0.2">
      <c r="B225" s="4">
        <f t="shared" si="6"/>
        <v>9.2740000000000915</v>
      </c>
      <c r="C225" s="4">
        <f t="shared" si="5"/>
        <v>2.3535339660637426E-2</v>
      </c>
    </row>
    <row r="226" spans="2:3" x14ac:dyDescent="0.2">
      <c r="B226" s="4">
        <f t="shared" si="6"/>
        <v>9.2760000000000922</v>
      </c>
      <c r="C226" s="4">
        <f t="shared" si="5"/>
        <v>2.4087742638413897E-2</v>
      </c>
    </row>
    <row r="227" spans="2:3" x14ac:dyDescent="0.2">
      <c r="B227" s="4">
        <f t="shared" si="6"/>
        <v>9.2780000000000928</v>
      </c>
      <c r="C227" s="4">
        <f t="shared" si="5"/>
        <v>2.4651533435694071E-2</v>
      </c>
    </row>
    <row r="228" spans="2:3" x14ac:dyDescent="0.2">
      <c r="B228" s="4">
        <f t="shared" si="6"/>
        <v>9.2800000000000935</v>
      </c>
      <c r="C228" s="4">
        <f t="shared" si="5"/>
        <v>2.5226905585090886E-2</v>
      </c>
    </row>
    <row r="229" spans="2:3" x14ac:dyDescent="0.2">
      <c r="B229" s="4">
        <f t="shared" si="6"/>
        <v>9.2820000000000942</v>
      </c>
      <c r="C229" s="4">
        <f t="shared" si="5"/>
        <v>2.581405489315354E-2</v>
      </c>
    </row>
    <row r="230" spans="2:3" x14ac:dyDescent="0.2">
      <c r="B230" s="4">
        <f t="shared" si="6"/>
        <v>9.2840000000000948</v>
      </c>
      <c r="C230" s="4">
        <f t="shared" si="5"/>
        <v>2.6413179442733817E-2</v>
      </c>
    </row>
    <row r="231" spans="2:3" x14ac:dyDescent="0.2">
      <c r="B231" s="4">
        <f t="shared" si="6"/>
        <v>9.2860000000000955</v>
      </c>
      <c r="C231" s="4">
        <f t="shared" si="5"/>
        <v>2.7024479594670681E-2</v>
      </c>
    </row>
    <row r="232" spans="2:3" x14ac:dyDescent="0.2">
      <c r="B232" s="4">
        <f t="shared" si="6"/>
        <v>9.2880000000000962</v>
      </c>
      <c r="C232" s="4">
        <f t="shared" si="5"/>
        <v>2.7648157988776512E-2</v>
      </c>
    </row>
    <row r="233" spans="2:3" x14ac:dyDescent="0.2">
      <c r="B233" s="4">
        <f t="shared" si="6"/>
        <v>9.2900000000000968</v>
      </c>
      <c r="C233" s="4">
        <f t="shared" si="5"/>
        <v>2.8284419544108923E-2</v>
      </c>
    </row>
    <row r="234" spans="2:3" x14ac:dyDescent="0.2">
      <c r="B234" s="4">
        <f t="shared" si="6"/>
        <v>9.2920000000000975</v>
      </c>
      <c r="C234" s="4">
        <f t="shared" si="5"/>
        <v>2.893347145851069E-2</v>
      </c>
    </row>
    <row r="235" spans="2:3" x14ac:dyDescent="0.2">
      <c r="B235" s="4">
        <f t="shared" si="6"/>
        <v>9.2940000000000982</v>
      </c>
      <c r="C235" s="4">
        <f t="shared" si="5"/>
        <v>2.9595523207401993E-2</v>
      </c>
    </row>
    <row r="236" spans="2:3" x14ac:dyDescent="0.2">
      <c r="B236" s="4">
        <f t="shared" si="6"/>
        <v>9.2960000000000989</v>
      </c>
      <c r="C236" s="4">
        <f t="shared" si="5"/>
        <v>3.0270786541807395E-2</v>
      </c>
    </row>
    <row r="237" spans="2:3" x14ac:dyDescent="0.2">
      <c r="B237" s="4">
        <f t="shared" si="6"/>
        <v>9.2980000000000995</v>
      </c>
      <c r="C237" s="4">
        <f t="shared" si="5"/>
        <v>3.0959475485601386E-2</v>
      </c>
    </row>
    <row r="238" spans="2:3" x14ac:dyDescent="0.2">
      <c r="B238" s="4">
        <f t="shared" si="6"/>
        <v>9.3000000000001002</v>
      </c>
      <c r="C238" s="4">
        <f t="shared" si="5"/>
        <v>3.1661806331955387E-2</v>
      </c>
    </row>
    <row r="239" spans="2:3" x14ac:dyDescent="0.2">
      <c r="B239" s="4">
        <f t="shared" si="6"/>
        <v>9.3020000000001009</v>
      </c>
      <c r="C239" s="4">
        <f t="shared" si="5"/>
        <v>3.2377997638969369E-2</v>
      </c>
    </row>
    <row r="240" spans="2:3" x14ac:dyDescent="0.2">
      <c r="B240" s="4">
        <f t="shared" si="6"/>
        <v>9.3040000000001015</v>
      </c>
      <c r="C240" s="4">
        <f t="shared" si="5"/>
        <v>3.3108270224471395E-2</v>
      </c>
    </row>
    <row r="241" spans="2:3" x14ac:dyDescent="0.2">
      <c r="B241" s="4">
        <f t="shared" si="6"/>
        <v>9.3060000000001022</v>
      </c>
      <c r="C241" s="4">
        <f t="shared" si="5"/>
        <v>3.3852847159968093E-2</v>
      </c>
    </row>
    <row r="242" spans="2:3" x14ac:dyDescent="0.2">
      <c r="B242" s="4">
        <f t="shared" si="6"/>
        <v>9.3080000000001029</v>
      </c>
      <c r="C242" s="4">
        <f t="shared" si="5"/>
        <v>3.4611953763729185E-2</v>
      </c>
    </row>
    <row r="243" spans="2:3" x14ac:dyDescent="0.2">
      <c r="B243" s="4">
        <f t="shared" si="6"/>
        <v>9.3100000000001035</v>
      </c>
      <c r="C243" s="4">
        <f t="shared" si="5"/>
        <v>3.5385817592989345E-2</v>
      </c>
    </row>
    <row r="244" spans="2:3" x14ac:dyDescent="0.2">
      <c r="B244" s="4">
        <f t="shared" si="6"/>
        <v>9.3120000000001042</v>
      </c>
      <c r="C244" s="4">
        <f t="shared" si="5"/>
        <v>3.6174668435250537E-2</v>
      </c>
    </row>
    <row r="245" spans="2:3" x14ac:dyDescent="0.2">
      <c r="B245" s="4">
        <f t="shared" si="6"/>
        <v>9.3140000000001049</v>
      </c>
      <c r="C245" s="4">
        <f t="shared" si="5"/>
        <v>3.6978738298667872E-2</v>
      </c>
    </row>
    <row r="246" spans="2:3" x14ac:dyDescent="0.2">
      <c r="B246" s="4">
        <f t="shared" si="6"/>
        <v>9.3160000000001055</v>
      </c>
      <c r="C246" s="4">
        <f t="shared" si="5"/>
        <v>3.7798261401502553E-2</v>
      </c>
    </row>
    <row r="247" spans="2:3" x14ac:dyDescent="0.2">
      <c r="B247" s="4">
        <f t="shared" si="6"/>
        <v>9.3180000000001062</v>
      </c>
      <c r="C247" s="4">
        <f t="shared" si="5"/>
        <v>3.8633474160624785E-2</v>
      </c>
    </row>
    <row r="248" spans="2:3" x14ac:dyDescent="0.2">
      <c r="B248" s="4">
        <f t="shared" si="6"/>
        <v>9.3200000000001069</v>
      </c>
      <c r="C248" s="4">
        <f t="shared" si="5"/>
        <v>3.9484615179050463E-2</v>
      </c>
    </row>
    <row r="249" spans="2:3" x14ac:dyDescent="0.2">
      <c r="B249" s="4">
        <f t="shared" si="6"/>
        <v>9.3220000000001075</v>
      </c>
      <c r="C249" s="4">
        <f t="shared" si="5"/>
        <v>4.0351925232494597E-2</v>
      </c>
    </row>
    <row r="250" spans="2:3" x14ac:dyDescent="0.2">
      <c r="B250" s="4">
        <f t="shared" si="6"/>
        <v>9.3240000000001082</v>
      </c>
      <c r="C250" s="4">
        <f t="shared" si="5"/>
        <v>4.1235647254925414E-2</v>
      </c>
    </row>
    <row r="251" spans="2:3" x14ac:dyDescent="0.2">
      <c r="B251" s="4">
        <f t="shared" si="6"/>
        <v>9.3260000000001089</v>
      </c>
      <c r="C251" s="4">
        <f t="shared" si="5"/>
        <v>4.2136026323102309E-2</v>
      </c>
    </row>
    <row r="252" spans="2:3" x14ac:dyDescent="0.2">
      <c r="B252" s="4">
        <f t="shared" si="6"/>
        <v>9.3280000000001095</v>
      </c>
      <c r="C252" s="4">
        <f t="shared" si="5"/>
        <v>4.3053309640081701E-2</v>
      </c>
    </row>
    <row r="253" spans="2:3" x14ac:dyDescent="0.2">
      <c r="B253" s="4">
        <f t="shared" si="6"/>
        <v>9.3300000000001102</v>
      </c>
      <c r="C253" s="4">
        <f t="shared" si="5"/>
        <v>4.3987746517674294E-2</v>
      </c>
    </row>
    <row r="254" spans="2:3" x14ac:dyDescent="0.2">
      <c r="B254" s="4">
        <f t="shared" si="6"/>
        <v>9.3320000000001109</v>
      </c>
      <c r="C254" s="4">
        <f t="shared" si="5"/>
        <v>4.493958835783788E-2</v>
      </c>
    </row>
    <row r="255" spans="2:3" x14ac:dyDescent="0.2">
      <c r="B255" s="4">
        <f t="shared" si="6"/>
        <v>9.3340000000001115</v>
      </c>
      <c r="C255" s="4">
        <f t="shared" si="5"/>
        <v>4.5909088632989606E-2</v>
      </c>
    </row>
    <row r="256" spans="2:3" x14ac:dyDescent="0.2">
      <c r="B256" s="4">
        <f t="shared" si="6"/>
        <v>9.3360000000001122</v>
      </c>
      <c r="C256" s="4">
        <f t="shared" si="5"/>
        <v>4.6896502865221873E-2</v>
      </c>
    </row>
    <row r="257" spans="2:3" x14ac:dyDescent="0.2">
      <c r="B257" s="4">
        <f t="shared" si="6"/>
        <v>9.3380000000001129</v>
      </c>
      <c r="C257" s="4">
        <f t="shared" si="5"/>
        <v>4.7902088604406368E-2</v>
      </c>
    </row>
    <row r="258" spans="2:3" x14ac:dyDescent="0.2">
      <c r="B258" s="4">
        <f t="shared" si="6"/>
        <v>9.3400000000001135</v>
      </c>
      <c r="C258" s="4">
        <f t="shared" si="5"/>
        <v>4.8926105405170575E-2</v>
      </c>
    </row>
    <row r="259" spans="2:3" x14ac:dyDescent="0.2">
      <c r="B259" s="4">
        <f t="shared" si="6"/>
        <v>9.3420000000001142</v>
      </c>
      <c r="C259" s="4">
        <f t="shared" si="5"/>
        <v>4.9968814802731493E-2</v>
      </c>
    </row>
    <row r="260" spans="2:3" x14ac:dyDescent="0.2">
      <c r="B260" s="4">
        <f t="shared" si="6"/>
        <v>9.3440000000001149</v>
      </c>
      <c r="C260" s="4">
        <f t="shared" si="5"/>
        <v>5.1030480287571574E-2</v>
      </c>
    </row>
    <row r="261" spans="2:3" x14ac:dyDescent="0.2">
      <c r="B261" s="4">
        <f t="shared" si="6"/>
        <v>9.3460000000001155</v>
      </c>
      <c r="C261" s="4">
        <f t="shared" si="5"/>
        <v>5.2111367278941681E-2</v>
      </c>
    </row>
    <row r="262" spans="2:3" x14ac:dyDescent="0.2">
      <c r="B262" s="4">
        <f t="shared" si="6"/>
        <v>9.3480000000001162</v>
      </c>
      <c r="C262" s="4">
        <f t="shared" si="5"/>
        <v>5.3211743097176599E-2</v>
      </c>
    </row>
    <row r="263" spans="2:3" x14ac:dyDescent="0.2">
      <c r="B263" s="4">
        <f t="shared" si="6"/>
        <v>9.3500000000001169</v>
      </c>
      <c r="C263" s="4">
        <f t="shared" si="5"/>
        <v>5.4331876934808516E-2</v>
      </c>
    </row>
    <row r="264" spans="2:3" x14ac:dyDescent="0.2">
      <c r="B264" s="4">
        <f t="shared" si="6"/>
        <v>9.3520000000001176</v>
      </c>
      <c r="C264" s="4">
        <f t="shared" si="5"/>
        <v>5.5472039826464307E-2</v>
      </c>
    </row>
    <row r="265" spans="2:3" x14ac:dyDescent="0.2">
      <c r="B265" s="4">
        <f t="shared" si="6"/>
        <v>9.3540000000001182</v>
      </c>
      <c r="C265" s="4">
        <f t="shared" si="5"/>
        <v>5.6632504617532414E-2</v>
      </c>
    </row>
    <row r="266" spans="2:3" x14ac:dyDescent="0.2">
      <c r="B266" s="4">
        <f t="shared" si="6"/>
        <v>9.3560000000001189</v>
      </c>
      <c r="C266" s="4">
        <f t="shared" si="5"/>
        <v>5.7813545931585691E-2</v>
      </c>
    </row>
    <row r="267" spans="2:3" x14ac:dyDescent="0.2">
      <c r="B267" s="4">
        <f t="shared" si="6"/>
        <v>9.3580000000001196</v>
      </c>
      <c r="C267" s="4">
        <f t="shared" si="5"/>
        <v>5.9015440136547033E-2</v>
      </c>
    </row>
    <row r="268" spans="2:3" x14ac:dyDescent="0.2">
      <c r="B268" s="4">
        <f t="shared" si="6"/>
        <v>9.3600000000001202</v>
      </c>
      <c r="C268" s="4">
        <f t="shared" si="5"/>
        <v>6.0238465309583988E-2</v>
      </c>
    </row>
    <row r="269" spans="2:3" x14ac:dyDescent="0.2">
      <c r="B269" s="4">
        <f t="shared" si="6"/>
        <v>9.3620000000001209</v>
      </c>
      <c r="C269" s="4">
        <f t="shared" si="5"/>
        <v>6.1482901200720079E-2</v>
      </c>
    </row>
    <row r="270" spans="2:3" x14ac:dyDescent="0.2">
      <c r="B270" s="4">
        <f t="shared" si="6"/>
        <v>9.3640000000001216</v>
      </c>
      <c r="C270" s="4">
        <f t="shared" si="5"/>
        <v>6.2749029195150088E-2</v>
      </c>
    </row>
    <row r="271" spans="2:3" x14ac:dyDescent="0.2">
      <c r="B271" s="4">
        <f t="shared" si="6"/>
        <v>9.3660000000001222</v>
      </c>
      <c r="C271" s="4">
        <f t="shared" si="5"/>
        <v>6.4037132274246622E-2</v>
      </c>
    </row>
    <row r="272" spans="2:3" x14ac:dyDescent="0.2">
      <c r="B272" s="4">
        <f t="shared" si="6"/>
        <v>9.3680000000001229</v>
      </c>
      <c r="C272" s="4">
        <f t="shared" si="5"/>
        <v>6.5347494975246834E-2</v>
      </c>
    </row>
    <row r="273" spans="2:3" x14ac:dyDescent="0.2">
      <c r="B273" s="4">
        <f t="shared" si="6"/>
        <v>9.3700000000001236</v>
      </c>
      <c r="C273" s="4">
        <f t="shared" si="5"/>
        <v>6.6680403349607301E-2</v>
      </c>
    </row>
    <row r="274" spans="2:3" x14ac:dyDescent="0.2">
      <c r="B274" s="4">
        <f t="shared" si="6"/>
        <v>9.3720000000001242</v>
      </c>
      <c r="C274" s="4">
        <f t="shared" si="5"/>
        <v>6.803614492001557E-2</v>
      </c>
    </row>
    <row r="275" spans="2:3" x14ac:dyDescent="0.2">
      <c r="B275" s="4">
        <f t="shared" si="6"/>
        <v>9.3740000000001249</v>
      </c>
      <c r="C275" s="4">
        <f t="shared" si="5"/>
        <v>6.9415008636048436E-2</v>
      </c>
    </row>
    <row r="276" spans="2:3" x14ac:dyDescent="0.2">
      <c r="B276" s="4">
        <f t="shared" si="6"/>
        <v>9.3760000000001256</v>
      </c>
      <c r="C276" s="4">
        <f t="shared" si="5"/>
        <v>7.0817284828465624E-2</v>
      </c>
    </row>
    <row r="277" spans="2:3" x14ac:dyDescent="0.2">
      <c r="B277" s="4">
        <f t="shared" si="6"/>
        <v>9.3780000000001262</v>
      </c>
      <c r="C277" s="4">
        <f t="shared" si="5"/>
        <v>7.2243265162129519E-2</v>
      </c>
    </row>
    <row r="278" spans="2:3" x14ac:dyDescent="0.2">
      <c r="B278" s="4">
        <f t="shared" si="6"/>
        <v>9.3800000000001269</v>
      </c>
      <c r="C278" s="4">
        <f t="shared" si="5"/>
        <v>7.3693242587540966E-2</v>
      </c>
    </row>
    <row r="279" spans="2:3" x14ac:dyDescent="0.2">
      <c r="B279" s="4">
        <f t="shared" si="6"/>
        <v>9.3820000000001276</v>
      </c>
      <c r="C279" s="4">
        <f t="shared" si="5"/>
        <v>7.5167511290982161E-2</v>
      </c>
    </row>
    <row r="280" spans="2:3" x14ac:dyDescent="0.2">
      <c r="B280" s="4">
        <f t="shared" si="6"/>
        <v>9.3840000000001282</v>
      </c>
      <c r="C280" s="4">
        <f t="shared" ref="C280:C343" si="7">EXP(-((B280-$C$6)^2)/(2*$C$7^2))/(SQRT(2*PI())*$C$7)</f>
        <v>7.6666366643257919E-2</v>
      </c>
    </row>
    <row r="281" spans="2:3" x14ac:dyDescent="0.2">
      <c r="B281" s="4">
        <f t="shared" ref="B281:B344" si="8">B280+$C$84</f>
        <v>9.3860000000001289</v>
      </c>
      <c r="C281" s="4">
        <f t="shared" si="7"/>
        <v>7.8190105147027039E-2</v>
      </c>
    </row>
    <row r="282" spans="2:3" x14ac:dyDescent="0.2">
      <c r="B282" s="4">
        <f t="shared" si="8"/>
        <v>9.3880000000001296</v>
      </c>
      <c r="C282" s="4">
        <f t="shared" si="7"/>
        <v>7.9739024382715754E-2</v>
      </c>
    </row>
    <row r="283" spans="2:3" x14ac:dyDescent="0.2">
      <c r="B283" s="4">
        <f t="shared" si="8"/>
        <v>9.3900000000001302</v>
      </c>
      <c r="C283" s="4">
        <f t="shared" si="7"/>
        <v>8.1313422953006698E-2</v>
      </c>
    </row>
    <row r="284" spans="2:3" x14ac:dyDescent="0.2">
      <c r="B284" s="4">
        <f t="shared" si="8"/>
        <v>9.3920000000001309</v>
      </c>
      <c r="C284" s="4">
        <f t="shared" si="7"/>
        <v>8.2913600425895531E-2</v>
      </c>
    </row>
    <row r="285" spans="2:3" x14ac:dyDescent="0.2">
      <c r="B285" s="4">
        <f t="shared" si="8"/>
        <v>9.3940000000001316</v>
      </c>
      <c r="C285" s="4">
        <f t="shared" si="7"/>
        <v>8.4539857276309777E-2</v>
      </c>
    </row>
    <row r="286" spans="2:3" x14ac:dyDescent="0.2">
      <c r="B286" s="4">
        <f t="shared" si="8"/>
        <v>9.3960000000001322</v>
      </c>
      <c r="C286" s="4">
        <f t="shared" si="7"/>
        <v>8.6192494826283911E-2</v>
      </c>
    </row>
    <row r="287" spans="2:3" x14ac:dyDescent="0.2">
      <c r="B287" s="4">
        <f t="shared" si="8"/>
        <v>9.3980000000001329</v>
      </c>
      <c r="C287" s="4">
        <f t="shared" si="7"/>
        <v>8.7871815183685351E-2</v>
      </c>
    </row>
    <row r="288" spans="2:3" x14ac:dyDescent="0.2">
      <c r="B288" s="4">
        <f t="shared" si="8"/>
        <v>9.4000000000001336</v>
      </c>
      <c r="C288" s="4">
        <f t="shared" si="7"/>
        <v>8.957812117948645E-2</v>
      </c>
    </row>
    <row r="289" spans="2:3" x14ac:dyDescent="0.2">
      <c r="B289" s="4">
        <f t="shared" si="8"/>
        <v>9.4020000000001342</v>
      </c>
      <c r="C289" s="4">
        <f t="shared" si="7"/>
        <v>9.1311716303579385E-2</v>
      </c>
    </row>
    <row r="290" spans="2:3" x14ac:dyDescent="0.2">
      <c r="B290" s="4">
        <f t="shared" si="8"/>
        <v>9.4040000000001349</v>
      </c>
      <c r="C290" s="4">
        <f t="shared" si="7"/>
        <v>9.3072904639128956E-2</v>
      </c>
    </row>
    <row r="291" spans="2:3" x14ac:dyDescent="0.2">
      <c r="B291" s="4">
        <f t="shared" si="8"/>
        <v>9.4060000000001356</v>
      </c>
      <c r="C291" s="4">
        <f t="shared" si="7"/>
        <v>9.4861990795461648E-2</v>
      </c>
    </row>
    <row r="292" spans="2:3" x14ac:dyDescent="0.2">
      <c r="B292" s="4">
        <f t="shared" si="8"/>
        <v>9.4080000000001363</v>
      </c>
      <c r="C292" s="4">
        <f t="shared" si="7"/>
        <v>9.667927983948818E-2</v>
      </c>
    </row>
    <row r="293" spans="2:3" x14ac:dyDescent="0.2">
      <c r="B293" s="4">
        <f t="shared" si="8"/>
        <v>9.4100000000001369</v>
      </c>
      <c r="C293" s="4">
        <f t="shared" si="7"/>
        <v>9.8525077225657356E-2</v>
      </c>
    </row>
    <row r="294" spans="2:3" x14ac:dyDescent="0.2">
      <c r="B294" s="4">
        <f t="shared" si="8"/>
        <v>9.4120000000001376</v>
      </c>
      <c r="C294" s="4">
        <f t="shared" si="7"/>
        <v>0.10039968872444101</v>
      </c>
    </row>
    <row r="295" spans="2:3" x14ac:dyDescent="0.2">
      <c r="B295" s="4">
        <f t="shared" si="8"/>
        <v>9.4140000000001383</v>
      </c>
      <c r="C295" s="4">
        <f t="shared" si="7"/>
        <v>0.1023034203493491</v>
      </c>
    </row>
    <row r="296" spans="2:3" x14ac:dyDescent="0.2">
      <c r="B296" s="4">
        <f t="shared" si="8"/>
        <v>9.4160000000001389</v>
      </c>
      <c r="C296" s="4">
        <f t="shared" si="7"/>
        <v>0.10423657828247514</v>
      </c>
    </row>
    <row r="297" spans="2:3" x14ac:dyDescent="0.2">
      <c r="B297" s="4">
        <f t="shared" si="8"/>
        <v>9.4180000000001396</v>
      </c>
      <c r="C297" s="4">
        <f t="shared" si="7"/>
        <v>0.10619946879857325</v>
      </c>
    </row>
    <row r="298" spans="2:3" x14ac:dyDescent="0.2">
      <c r="B298" s="4">
        <f t="shared" si="8"/>
        <v>9.4200000000001403</v>
      </c>
      <c r="C298" s="4">
        <f t="shared" si="7"/>
        <v>0.10819239818766799</v>
      </c>
    </row>
    <row r="299" spans="2:3" x14ac:dyDescent="0.2">
      <c r="B299" s="4">
        <f t="shared" si="8"/>
        <v>9.4220000000001409</v>
      </c>
      <c r="C299" s="4">
        <f t="shared" si="7"/>
        <v>0.11021567267619949</v>
      </c>
    </row>
    <row r="300" spans="2:3" x14ac:dyDescent="0.2">
      <c r="B300" s="4">
        <f t="shared" si="8"/>
        <v>9.4240000000001416</v>
      </c>
      <c r="C300" s="4">
        <f t="shared" si="7"/>
        <v>0.11226959834670687</v>
      </c>
    </row>
    <row r="301" spans="2:3" x14ac:dyDescent="0.2">
      <c r="B301" s="4">
        <f t="shared" si="8"/>
        <v>9.4260000000001423</v>
      </c>
      <c r="C301" s="4">
        <f t="shared" si="7"/>
        <v>0.11435448105605353</v>
      </c>
    </row>
    <row r="302" spans="2:3" x14ac:dyDescent="0.2">
      <c r="B302" s="4">
        <f t="shared" si="8"/>
        <v>9.4280000000001429</v>
      </c>
      <c r="C302" s="4">
        <f t="shared" si="7"/>
        <v>0.11647062635219863</v>
      </c>
    </row>
    <row r="303" spans="2:3" x14ac:dyDescent="0.2">
      <c r="B303" s="4">
        <f t="shared" si="8"/>
        <v>9.4300000000001436</v>
      </c>
      <c r="C303" s="4">
        <f t="shared" si="7"/>
        <v>0.11861833938952041</v>
      </c>
    </row>
    <row r="304" spans="2:3" x14ac:dyDescent="0.2">
      <c r="B304" s="4">
        <f t="shared" si="8"/>
        <v>9.4320000000001443</v>
      </c>
      <c r="C304" s="4">
        <f t="shared" si="7"/>
        <v>0.12079792484269677</v>
      </c>
    </row>
    <row r="305" spans="2:3" x14ac:dyDescent="0.2">
      <c r="B305" s="4">
        <f t="shared" si="8"/>
        <v>9.4340000000001449</v>
      </c>
      <c r="C305" s="4">
        <f t="shared" si="7"/>
        <v>0.12300968681914964</v>
      </c>
    </row>
    <row r="306" spans="2:3" x14ac:dyDescent="0.2">
      <c r="B306" s="4">
        <f t="shared" si="8"/>
        <v>9.4360000000001456</v>
      </c>
      <c r="C306" s="4">
        <f t="shared" si="7"/>
        <v>0.12525392877006172</v>
      </c>
    </row>
    <row r="307" spans="2:3" x14ac:dyDescent="0.2">
      <c r="B307" s="4">
        <f t="shared" si="8"/>
        <v>9.4380000000001463</v>
      </c>
      <c r="C307" s="4">
        <f t="shared" si="7"/>
        <v>0.12753095339997192</v>
      </c>
    </row>
    <row r="308" spans="2:3" x14ac:dyDescent="0.2">
      <c r="B308" s="4">
        <f t="shared" si="8"/>
        <v>9.4400000000001469</v>
      </c>
      <c r="C308" s="4">
        <f t="shared" si="7"/>
        <v>0.12984106257496081</v>
      </c>
    </row>
    <row r="309" spans="2:3" x14ac:dyDescent="0.2">
      <c r="B309" s="4">
        <f t="shared" si="8"/>
        <v>9.4420000000001476</v>
      </c>
      <c r="C309" s="4">
        <f t="shared" si="7"/>
        <v>0.13218455722943351</v>
      </c>
    </row>
    <row r="310" spans="2:3" x14ac:dyDescent="0.2">
      <c r="B310" s="4">
        <f t="shared" si="8"/>
        <v>9.4440000000001483</v>
      </c>
      <c r="C310" s="4">
        <f t="shared" si="7"/>
        <v>0.13456173727151297</v>
      </c>
    </row>
    <row r="311" spans="2:3" x14ac:dyDescent="0.2">
      <c r="B311" s="4">
        <f t="shared" si="8"/>
        <v>9.4460000000001489</v>
      </c>
      <c r="C311" s="4">
        <f t="shared" si="7"/>
        <v>0.13697290148705316</v>
      </c>
    </row>
    <row r="312" spans="2:3" x14ac:dyDescent="0.2">
      <c r="B312" s="4">
        <f t="shared" si="8"/>
        <v>9.4480000000001496</v>
      </c>
      <c r="C312" s="4">
        <f t="shared" si="7"/>
        <v>0.1394183474422859</v>
      </c>
    </row>
    <row r="313" spans="2:3" x14ac:dyDescent="0.2">
      <c r="B313" s="4">
        <f t="shared" si="8"/>
        <v>9.4500000000001503</v>
      </c>
      <c r="C313" s="4">
        <f t="shared" si="7"/>
        <v>0.14189837138511344</v>
      </c>
    </row>
    <row r="314" spans="2:3" x14ac:dyDescent="0.2">
      <c r="B314" s="4">
        <f t="shared" si="8"/>
        <v>9.4520000000001509</v>
      </c>
      <c r="C314" s="4">
        <f t="shared" si="7"/>
        <v>0.14441326814506136</v>
      </c>
    </row>
    <row r="315" spans="2:3" x14ac:dyDescent="0.2">
      <c r="B315" s="4">
        <f t="shared" si="8"/>
        <v>9.4540000000001516</v>
      </c>
      <c r="C315" s="4">
        <f t="shared" si="7"/>
        <v>0.1469633310319067</v>
      </c>
    </row>
    <row r="316" spans="2:3" x14ac:dyDescent="0.2">
      <c r="B316" s="4">
        <f t="shared" si="8"/>
        <v>9.4560000000001523</v>
      </c>
      <c r="C316" s="4">
        <f t="shared" si="7"/>
        <v>0.14954885173299659</v>
      </c>
    </row>
    <row r="317" spans="2:3" x14ac:dyDescent="0.2">
      <c r="B317" s="4">
        <f t="shared" si="8"/>
        <v>9.458000000000153</v>
      </c>
      <c r="C317" s="4">
        <f t="shared" si="7"/>
        <v>0.15217012020927384</v>
      </c>
    </row>
    <row r="318" spans="2:3" x14ac:dyDescent="0.2">
      <c r="B318" s="4">
        <f t="shared" si="8"/>
        <v>9.4600000000001536</v>
      </c>
      <c r="C318" s="4">
        <f t="shared" si="7"/>
        <v>0.15482742459002796</v>
      </c>
    </row>
    <row r="319" spans="2:3" x14ac:dyDescent="0.2">
      <c r="B319" s="4">
        <f t="shared" si="8"/>
        <v>9.4620000000001543</v>
      </c>
      <c r="C319" s="4">
        <f t="shared" si="7"/>
        <v>0.15752105106638856</v>
      </c>
    </row>
    <row r="320" spans="2:3" x14ac:dyDescent="0.2">
      <c r="B320" s="4">
        <f t="shared" si="8"/>
        <v>9.464000000000155</v>
      </c>
      <c r="C320" s="4">
        <f t="shared" si="7"/>
        <v>0.16025128378358142</v>
      </c>
    </row>
    <row r="321" spans="2:3" x14ac:dyDescent="0.2">
      <c r="B321" s="4">
        <f t="shared" si="8"/>
        <v>9.4660000000001556</v>
      </c>
      <c r="C321" s="4">
        <f t="shared" si="7"/>
        <v>0.16301840473196694</v>
      </c>
    </row>
    <row r="322" spans="2:3" x14ac:dyDescent="0.2">
      <c r="B322" s="4">
        <f t="shared" si="8"/>
        <v>9.4680000000001563</v>
      </c>
      <c r="C322" s="4">
        <f t="shared" si="7"/>
        <v>0.16582269363688179</v>
      </c>
    </row>
    <row r="323" spans="2:3" x14ac:dyDescent="0.2">
      <c r="B323" s="4">
        <f t="shared" si="8"/>
        <v>9.470000000000157</v>
      </c>
      <c r="C323" s="4">
        <f t="shared" si="7"/>
        <v>0.16866442784730581</v>
      </c>
    </row>
    <row r="324" spans="2:3" x14ac:dyDescent="0.2">
      <c r="B324" s="4">
        <f t="shared" si="8"/>
        <v>9.4720000000001576</v>
      </c>
      <c r="C324" s="4">
        <f t="shared" si="7"/>
        <v>0.17154388222337777</v>
      </c>
    </row>
    <row r="325" spans="2:3" x14ac:dyDescent="0.2">
      <c r="B325" s="4">
        <f t="shared" si="8"/>
        <v>9.4740000000001583</v>
      </c>
      <c r="C325" s="4">
        <f t="shared" si="7"/>
        <v>0.17446132902278216</v>
      </c>
    </row>
    <row r="326" spans="2:3" x14ac:dyDescent="0.2">
      <c r="B326" s="4">
        <f t="shared" si="8"/>
        <v>9.476000000000159</v>
      </c>
      <c r="C326" s="4">
        <f t="shared" si="7"/>
        <v>0.17741703778603327</v>
      </c>
    </row>
    <row r="327" spans="2:3" x14ac:dyDescent="0.2">
      <c r="B327" s="4">
        <f t="shared" si="8"/>
        <v>9.4780000000001596</v>
      </c>
      <c r="C327" s="4">
        <f t="shared" si="7"/>
        <v>0.18041127522068059</v>
      </c>
    </row>
    <row r="328" spans="2:3" x14ac:dyDescent="0.2">
      <c r="B328" s="4">
        <f t="shared" si="8"/>
        <v>9.4800000000001603</v>
      </c>
      <c r="C328" s="4">
        <f t="shared" si="7"/>
        <v>0.18344430508446427</v>
      </c>
    </row>
    <row r="329" spans="2:3" x14ac:dyDescent="0.2">
      <c r="B329" s="4">
        <f t="shared" si="8"/>
        <v>9.482000000000161</v>
      </c>
      <c r="C329" s="4">
        <f t="shared" si="7"/>
        <v>0.186516388067445</v>
      </c>
    </row>
    <row r="330" spans="2:3" x14ac:dyDescent="0.2">
      <c r="B330" s="4">
        <f t="shared" si="8"/>
        <v>9.4840000000001616</v>
      </c>
      <c r="C330" s="4">
        <f t="shared" si="7"/>
        <v>0.18962778167313993</v>
      </c>
    </row>
    <row r="331" spans="2:3" x14ac:dyDescent="0.2">
      <c r="B331" s="4">
        <f t="shared" si="8"/>
        <v>9.4860000000001623</v>
      </c>
      <c r="C331" s="4">
        <f t="shared" si="7"/>
        <v>0.19277874009869103</v>
      </c>
    </row>
    <row r="332" spans="2:3" x14ac:dyDescent="0.2">
      <c r="B332" s="4">
        <f t="shared" si="8"/>
        <v>9.488000000000163</v>
      </c>
      <c r="C332" s="4">
        <f t="shared" si="7"/>
        <v>0.19596951411409866</v>
      </c>
    </row>
    <row r="333" spans="2:3" x14ac:dyDescent="0.2">
      <c r="B333" s="4">
        <f t="shared" si="8"/>
        <v>9.4900000000001636</v>
      </c>
      <c r="C333" s="4">
        <f t="shared" si="7"/>
        <v>0.19920035094054908</v>
      </c>
    </row>
    <row r="334" spans="2:3" x14ac:dyDescent="0.2">
      <c r="B334" s="4">
        <f t="shared" si="8"/>
        <v>9.4920000000001643</v>
      </c>
      <c r="C334" s="4">
        <f t="shared" si="7"/>
        <v>0.20247149412787002</v>
      </c>
    </row>
    <row r="335" spans="2:3" x14ac:dyDescent="0.2">
      <c r="B335" s="4">
        <f t="shared" si="8"/>
        <v>9.494000000000165</v>
      </c>
      <c r="C335" s="4">
        <f t="shared" si="7"/>
        <v>0.20578318343114591</v>
      </c>
    </row>
    <row r="336" spans="2:3" x14ac:dyDescent="0.2">
      <c r="B336" s="4">
        <f t="shared" si="8"/>
        <v>9.4960000000001656</v>
      </c>
      <c r="C336" s="4">
        <f t="shared" si="7"/>
        <v>0.20913565468652781</v>
      </c>
    </row>
    <row r="337" spans="2:3" x14ac:dyDescent="0.2">
      <c r="B337" s="4">
        <f t="shared" si="8"/>
        <v>9.4980000000001663</v>
      </c>
      <c r="C337" s="4">
        <f t="shared" si="7"/>
        <v>0.21252913968627149</v>
      </c>
    </row>
    <row r="338" spans="2:3" x14ac:dyDescent="0.2">
      <c r="B338" s="4">
        <f t="shared" si="8"/>
        <v>9.500000000000167</v>
      </c>
      <c r="C338" s="4">
        <f t="shared" si="7"/>
        <v>0.21596386605304072</v>
      </c>
    </row>
    <row r="339" spans="2:3" x14ac:dyDescent="0.2">
      <c r="B339" s="4">
        <f t="shared" si="8"/>
        <v>9.5020000000001676</v>
      </c>
      <c r="C339" s="4">
        <f t="shared" si="7"/>
        <v>0.21944005711351205</v>
      </c>
    </row>
    <row r="340" spans="2:3" x14ac:dyDescent="0.2">
      <c r="B340" s="4">
        <f t="shared" si="8"/>
        <v>9.5040000000001683</v>
      </c>
      <c r="C340" s="4">
        <f t="shared" si="7"/>
        <v>0.22295793177131829</v>
      </c>
    </row>
    <row r="341" spans="2:3" x14ac:dyDescent="0.2">
      <c r="B341" s="4">
        <f t="shared" si="8"/>
        <v>9.506000000000169</v>
      </c>
      <c r="C341" s="4">
        <f t="shared" si="7"/>
        <v>0.22651770437936944</v>
      </c>
    </row>
    <row r="342" spans="2:3" x14ac:dyDescent="0.2">
      <c r="B342" s="4">
        <f t="shared" si="8"/>
        <v>9.5080000000001696</v>
      </c>
      <c r="C342" s="4">
        <f t="shared" si="7"/>
        <v>0.23011958461159088</v>
      </c>
    </row>
    <row r="343" spans="2:3" x14ac:dyDescent="0.2">
      <c r="B343" s="4">
        <f t="shared" si="8"/>
        <v>9.5100000000001703</v>
      </c>
      <c r="C343" s="4">
        <f t="shared" si="7"/>
        <v>0.23376377733411802</v>
      </c>
    </row>
    <row r="344" spans="2:3" x14ac:dyDescent="0.2">
      <c r="B344" s="4">
        <f t="shared" si="8"/>
        <v>9.512000000000171</v>
      </c>
      <c r="C344" s="4">
        <f t="shared" ref="C344:C407" si="9">EXP(-((B344-$C$6)^2)/(2*$C$7^2))/(SQRT(2*PI())*$C$7)</f>
        <v>0.23745048247599027</v>
      </c>
    </row>
    <row r="345" spans="2:3" x14ac:dyDescent="0.2">
      <c r="B345" s="4">
        <f t="shared" ref="B345:B408" si="10">B344+$C$84</f>
        <v>9.5140000000001717</v>
      </c>
      <c r="C345" s="4">
        <f t="shared" si="9"/>
        <v>0.24117989489938471</v>
      </c>
    </row>
    <row r="346" spans="2:3" x14ac:dyDescent="0.2">
      <c r="B346" s="4">
        <f t="shared" si="10"/>
        <v>9.5160000000001723</v>
      </c>
      <c r="C346" s="4">
        <f t="shared" si="9"/>
        <v>0.24495220426943309</v>
      </c>
    </row>
    <row r="347" spans="2:3" x14ac:dyDescent="0.2">
      <c r="B347" s="4">
        <f t="shared" si="10"/>
        <v>9.518000000000173</v>
      </c>
      <c r="C347" s="4">
        <f t="shared" si="9"/>
        <v>0.24876759492366643</v>
      </c>
    </row>
    <row r="348" spans="2:3" x14ac:dyDescent="0.2">
      <c r="B348" s="4">
        <f t="shared" si="10"/>
        <v>9.5200000000001737</v>
      </c>
      <c r="C348" s="4">
        <f t="shared" si="9"/>
        <v>0.25262624574113152</v>
      </c>
    </row>
    <row r="349" spans="2:3" x14ac:dyDescent="0.2">
      <c r="B349" s="4">
        <f t="shared" si="10"/>
        <v>9.5220000000001743</v>
      </c>
      <c r="C349" s="4">
        <f t="shared" si="9"/>
        <v>0.25652833001122399</v>
      </c>
    </row>
    <row r="350" spans="2:3" x14ac:dyDescent="0.2">
      <c r="B350" s="4">
        <f t="shared" si="10"/>
        <v>9.524000000000175</v>
      </c>
      <c r="C350" s="4">
        <f t="shared" si="9"/>
        <v>0.26047401530228598</v>
      </c>
    </row>
    <row r="351" spans="2:3" x14ac:dyDescent="0.2">
      <c r="B351" s="4">
        <f t="shared" si="10"/>
        <v>9.5260000000001757</v>
      </c>
      <c r="C351" s="4">
        <f t="shared" si="9"/>
        <v>0.26446346333001436</v>
      </c>
    </row>
    <row r="352" spans="2:3" x14ac:dyDescent="0.2">
      <c r="B352" s="4">
        <f t="shared" si="10"/>
        <v>9.5280000000001763</v>
      </c>
      <c r="C352" s="4">
        <f t="shared" si="9"/>
        <v>0.2684968298257277</v>
      </c>
    </row>
    <row r="353" spans="2:3" x14ac:dyDescent="0.2">
      <c r="B353" s="4">
        <f t="shared" si="10"/>
        <v>9.530000000000177</v>
      </c>
      <c r="C353" s="4">
        <f t="shared" si="9"/>
        <v>0.27257426440454108</v>
      </c>
    </row>
    <row r="354" spans="2:3" x14ac:dyDescent="0.2">
      <c r="B354" s="4">
        <f t="shared" si="10"/>
        <v>9.5320000000001777</v>
      </c>
      <c r="C354" s="4">
        <f t="shared" si="9"/>
        <v>0.276695910433498</v>
      </c>
    </row>
    <row r="355" spans="2:3" x14ac:dyDescent="0.2">
      <c r="B355" s="4">
        <f t="shared" si="10"/>
        <v>9.5340000000001783</v>
      </c>
      <c r="C355" s="4">
        <f t="shared" si="9"/>
        <v>0.28086190489971041</v>
      </c>
    </row>
    <row r="356" spans="2:3" x14ac:dyDescent="0.2">
      <c r="B356" s="4">
        <f t="shared" si="10"/>
        <v>9.536000000000179</v>
      </c>
      <c r="C356" s="4">
        <f t="shared" si="9"/>
        <v>0.2850723782785568</v>
      </c>
    </row>
    <row r="357" spans="2:3" x14ac:dyDescent="0.2">
      <c r="B357" s="4">
        <f t="shared" si="10"/>
        <v>9.5380000000001797</v>
      </c>
      <c r="C357" s="4">
        <f t="shared" si="9"/>
        <v>0.28932745440199154</v>
      </c>
    </row>
    <row r="358" spans="2:3" x14ac:dyDescent="0.2">
      <c r="B358" s="4">
        <f t="shared" si="10"/>
        <v>9.5400000000001803</v>
      </c>
      <c r="C358" s="4">
        <f t="shared" si="9"/>
        <v>0.29362725032701731</v>
      </c>
    </row>
    <row r="359" spans="2:3" x14ac:dyDescent="0.2">
      <c r="B359" s="4">
        <f t="shared" si="10"/>
        <v>9.542000000000181</v>
      </c>
      <c r="C359" s="4">
        <f t="shared" si="9"/>
        <v>0.29797187620437382</v>
      </c>
    </row>
    <row r="360" spans="2:3" x14ac:dyDescent="0.2">
      <c r="B360" s="4">
        <f t="shared" si="10"/>
        <v>9.5440000000001817</v>
      </c>
      <c r="C360" s="4">
        <f t="shared" si="9"/>
        <v>0.30236143514749764</v>
      </c>
    </row>
    <row r="361" spans="2:3" x14ac:dyDescent="0.2">
      <c r="B361" s="4">
        <f t="shared" si="10"/>
        <v>9.5460000000001823</v>
      </c>
      <c r="C361" s="4">
        <f t="shared" si="9"/>
        <v>0.30679602310180698</v>
      </c>
    </row>
    <row r="362" spans="2:3" x14ac:dyDescent="0.2">
      <c r="B362" s="4">
        <f t="shared" si="10"/>
        <v>9.548000000000183</v>
      </c>
      <c r="C362" s="4">
        <f t="shared" si="9"/>
        <v>0.31127572871436748</v>
      </c>
    </row>
    <row r="363" spans="2:3" x14ac:dyDescent="0.2">
      <c r="B363" s="4">
        <f t="shared" si="10"/>
        <v>9.5500000000001837</v>
      </c>
      <c r="C363" s="4">
        <f t="shared" si="9"/>
        <v>0.31580063320399426</v>
      </c>
    </row>
    <row r="364" spans="2:3" x14ac:dyDescent="0.2">
      <c r="B364" s="4">
        <f t="shared" si="10"/>
        <v>9.5520000000001843</v>
      </c>
      <c r="C364" s="4">
        <f t="shared" si="9"/>
        <v>0.3203708102318481</v>
      </c>
    </row>
    <row r="365" spans="2:3" x14ac:dyDescent="0.2">
      <c r="B365" s="4">
        <f t="shared" si="10"/>
        <v>9.554000000000185</v>
      </c>
      <c r="C365" s="4">
        <f t="shared" si="9"/>
        <v>0.3249863257725813</v>
      </c>
    </row>
    <row r="366" spans="2:3" x14ac:dyDescent="0.2">
      <c r="B366" s="4">
        <f t="shared" si="10"/>
        <v>9.5560000000001857</v>
      </c>
      <c r="C366" s="4">
        <f t="shared" si="9"/>
        <v>0.32964723798609286</v>
      </c>
    </row>
    <row r="367" spans="2:3" x14ac:dyDescent="0.2">
      <c r="B367" s="4">
        <f t="shared" si="10"/>
        <v>9.5580000000001863</v>
      </c>
      <c r="C367" s="4">
        <f t="shared" si="9"/>
        <v>0.33435359708994983</v>
      </c>
    </row>
    <row r="368" spans="2:3" x14ac:dyDescent="0.2">
      <c r="B368" s="4">
        <f t="shared" si="10"/>
        <v>9.560000000000187</v>
      </c>
      <c r="C368" s="4">
        <f t="shared" si="9"/>
        <v>0.33910544523253539</v>
      </c>
    </row>
    <row r="369" spans="2:3" x14ac:dyDescent="0.2">
      <c r="B369" s="4">
        <f t="shared" si="10"/>
        <v>9.5620000000001877</v>
      </c>
      <c r="C369" s="4">
        <f t="shared" si="9"/>
        <v>0.34390281636698095</v>
      </c>
    </row>
    <row r="370" spans="2:3" x14ac:dyDescent="0.2">
      <c r="B370" s="4">
        <f t="shared" si="10"/>
        <v>9.5640000000001884</v>
      </c>
      <c r="C370" s="4">
        <f t="shared" si="9"/>
        <v>0.34874573612594451</v>
      </c>
    </row>
    <row r="371" spans="2:3" x14ac:dyDescent="0.2">
      <c r="B371" s="4">
        <f t="shared" si="10"/>
        <v>9.566000000000189</v>
      </c>
      <c r="C371" s="4">
        <f t="shared" si="9"/>
        <v>0.35363422169729447</v>
      </c>
    </row>
    <row r="372" spans="2:3" x14ac:dyDescent="0.2">
      <c r="B372" s="4">
        <f t="shared" si="10"/>
        <v>9.5680000000001897</v>
      </c>
      <c r="C372" s="4">
        <f t="shared" si="9"/>
        <v>0.35856828170075966</v>
      </c>
    </row>
    <row r="373" spans="2:3" x14ac:dyDescent="0.2">
      <c r="B373" s="4">
        <f t="shared" si="10"/>
        <v>9.5700000000001904</v>
      </c>
      <c r="C373" s="4">
        <f t="shared" si="9"/>
        <v>0.36354791606560755</v>
      </c>
    </row>
    <row r="374" spans="2:3" x14ac:dyDescent="0.2">
      <c r="B374" s="4">
        <f t="shared" si="10"/>
        <v>9.572000000000191</v>
      </c>
      <c r="C374" s="4">
        <f t="shared" si="9"/>
        <v>0.36857311590941216</v>
      </c>
    </row>
    <row r="375" spans="2:3" x14ac:dyDescent="0.2">
      <c r="B375" s="4">
        <f t="shared" si="10"/>
        <v>9.5740000000001917</v>
      </c>
      <c r="C375" s="4">
        <f t="shared" si="9"/>
        <v>0.3736438634179729</v>
      </c>
    </row>
    <row r="376" spans="2:3" x14ac:dyDescent="0.2">
      <c r="B376" s="4">
        <f t="shared" si="10"/>
        <v>9.5760000000001924</v>
      </c>
      <c r="C376" s="4">
        <f t="shared" si="9"/>
        <v>0.37876013172644862</v>
      </c>
    </row>
    <row r="377" spans="2:3" x14ac:dyDescent="0.2">
      <c r="B377" s="4">
        <f t="shared" si="10"/>
        <v>9.578000000000193</v>
      </c>
      <c r="C377" s="4">
        <f t="shared" si="9"/>
        <v>0.38392188480176725</v>
      </c>
    </row>
    <row r="378" spans="2:3" x14ac:dyDescent="0.2">
      <c r="B378" s="4">
        <f t="shared" si="10"/>
        <v>9.5800000000001937</v>
      </c>
      <c r="C378" s="4">
        <f t="shared" si="9"/>
        <v>0.38912907732637653</v>
      </c>
    </row>
    <row r="379" spans="2:3" x14ac:dyDescent="0.2">
      <c r="B379" s="4">
        <f t="shared" si="10"/>
        <v>9.5820000000001944</v>
      </c>
      <c r="C379" s="4">
        <f t="shared" si="9"/>
        <v>0.3943816545833963</v>
      </c>
    </row>
    <row r="380" spans="2:3" x14ac:dyDescent="0.2">
      <c r="B380" s="4">
        <f t="shared" si="10"/>
        <v>9.584000000000195</v>
      </c>
      <c r="C380" s="4">
        <f t="shared" si="9"/>
        <v>0.39967955234323915</v>
      </c>
    </row>
    <row r="381" spans="2:3" x14ac:dyDescent="0.2">
      <c r="B381" s="4">
        <f t="shared" si="10"/>
        <v>9.5860000000001957</v>
      </c>
      <c r="C381" s="4">
        <f t="shared" si="9"/>
        <v>0.40502269675176017</v>
      </c>
    </row>
    <row r="382" spans="2:3" x14ac:dyDescent="0.2">
      <c r="B382" s="4">
        <f t="shared" si="10"/>
        <v>9.5880000000001964</v>
      </c>
      <c r="C382" s="4">
        <f t="shared" si="9"/>
        <v>0.41041100422000126</v>
      </c>
    </row>
    <row r="383" spans="2:3" x14ac:dyDescent="0.2">
      <c r="B383" s="4">
        <f t="shared" si="10"/>
        <v>9.590000000000197</v>
      </c>
      <c r="C383" s="4">
        <f t="shared" si="9"/>
        <v>0.41584438131559431</v>
      </c>
    </row>
    <row r="384" spans="2:3" x14ac:dyDescent="0.2">
      <c r="B384" s="4">
        <f t="shared" si="10"/>
        <v>9.5920000000001977</v>
      </c>
      <c r="C384" s="4">
        <f t="shared" si="9"/>
        <v>0.42132272465588588</v>
      </c>
    </row>
    <row r="385" spans="2:3" x14ac:dyDescent="0.2">
      <c r="B385" s="4">
        <f t="shared" si="10"/>
        <v>9.5940000000001984</v>
      </c>
      <c r="C385" s="4">
        <f t="shared" si="9"/>
        <v>0.42684592080284939</v>
      </c>
    </row>
    <row r="386" spans="2:3" x14ac:dyDescent="0.2">
      <c r="B386" s="4">
        <f t="shared" si="10"/>
        <v>9.596000000000199</v>
      </c>
      <c r="C386" s="4">
        <f t="shared" si="9"/>
        <v>0.43241384615984724</v>
      </c>
    </row>
    <row r="387" spans="2:3" x14ac:dyDescent="0.2">
      <c r="B387" s="4">
        <f t="shared" si="10"/>
        <v>9.5980000000001997</v>
      </c>
      <c r="C387" s="4">
        <f t="shared" si="9"/>
        <v>0.43802636687030977</v>
      </c>
    </row>
    <row r="388" spans="2:3" x14ac:dyDescent="0.2">
      <c r="B388" s="4">
        <f t="shared" si="10"/>
        <v>9.6000000000002004</v>
      </c>
      <c r="C388" s="4">
        <f t="shared" si="9"/>
        <v>0.44368333871839116</v>
      </c>
    </row>
    <row r="389" spans="2:3" x14ac:dyDescent="0.2">
      <c r="B389" s="4">
        <f t="shared" si="10"/>
        <v>9.602000000000201</v>
      </c>
      <c r="C389" s="4">
        <f t="shared" si="9"/>
        <v>0.44938460703167249</v>
      </c>
    </row>
    <row r="390" spans="2:3" x14ac:dyDescent="0.2">
      <c r="B390" s="4">
        <f t="shared" si="10"/>
        <v>9.6040000000002017</v>
      </c>
      <c r="C390" s="4">
        <f t="shared" si="9"/>
        <v>0.45513000658596875</v>
      </c>
    </row>
    <row r="391" spans="2:3" x14ac:dyDescent="0.2">
      <c r="B391" s="4">
        <f t="shared" si="10"/>
        <v>9.6060000000002024</v>
      </c>
      <c r="C391" s="4">
        <f t="shared" si="9"/>
        <v>0.46091936151231067</v>
      </c>
    </row>
    <row r="392" spans="2:3" x14ac:dyDescent="0.2">
      <c r="B392" s="4">
        <f t="shared" si="10"/>
        <v>9.608000000000203</v>
      </c>
      <c r="C392" s="4">
        <f t="shared" si="9"/>
        <v>0.46675248520616092</v>
      </c>
    </row>
    <row r="393" spans="2:3" x14ac:dyDescent="0.2">
      <c r="B393" s="4">
        <f t="shared" si="10"/>
        <v>9.6100000000002037</v>
      </c>
      <c r="C393" s="4">
        <f t="shared" si="9"/>
        <v>0.47262918023892997</v>
      </c>
    </row>
    <row r="394" spans="2:3" x14ac:dyDescent="0.2">
      <c r="B394" s="4">
        <f t="shared" si="10"/>
        <v>9.6120000000002044</v>
      </c>
      <c r="C394" s="4">
        <f t="shared" si="9"/>
        <v>0.47854923827185403</v>
      </c>
    </row>
    <row r="395" spans="2:3" x14ac:dyDescent="0.2">
      <c r="B395" s="4">
        <f t="shared" si="10"/>
        <v>9.614000000000205</v>
      </c>
      <c r="C395" s="4">
        <f t="shared" si="9"/>
        <v>0.48451243997230037</v>
      </c>
    </row>
    <row r="396" spans="2:3" x14ac:dyDescent="0.2">
      <c r="B396" s="4">
        <f t="shared" si="10"/>
        <v>9.6160000000002057</v>
      </c>
      <c r="C396" s="4">
        <f t="shared" si="9"/>
        <v>0.49051855493255997</v>
      </c>
    </row>
    <row r="397" spans="2:3" x14ac:dyDescent="0.2">
      <c r="B397" s="4">
        <f t="shared" si="10"/>
        <v>9.6180000000002064</v>
      </c>
      <c r="C397" s="4">
        <f t="shared" si="9"/>
        <v>0.4965673415911927</v>
      </c>
    </row>
    <row r="398" spans="2:3" x14ac:dyDescent="0.2">
      <c r="B398" s="4">
        <f t="shared" si="10"/>
        <v>9.6200000000002071</v>
      </c>
      <c r="C398" s="4">
        <f t="shared" si="9"/>
        <v>0.50265854715698532</v>
      </c>
    </row>
    <row r="399" spans="2:3" x14ac:dyDescent="0.2">
      <c r="B399" s="4">
        <f t="shared" si="10"/>
        <v>9.6220000000002077</v>
      </c>
      <c r="C399" s="4">
        <f t="shared" si="9"/>
        <v>0.50879190753558523</v>
      </c>
    </row>
    <row r="400" spans="2:3" x14ac:dyDescent="0.2">
      <c r="B400" s="4">
        <f t="shared" si="10"/>
        <v>9.6240000000002084</v>
      </c>
      <c r="C400" s="4">
        <f t="shared" si="9"/>
        <v>0.51496714725887049</v>
      </c>
    </row>
    <row r="401" spans="2:3" x14ac:dyDescent="0.2">
      <c r="B401" s="4">
        <f t="shared" si="10"/>
        <v>9.6260000000002091</v>
      </c>
      <c r="C401" s="4">
        <f t="shared" si="9"/>
        <v>0.52118397941711825</v>
      </c>
    </row>
    <row r="402" spans="2:3" x14ac:dyDescent="0.2">
      <c r="B402" s="4">
        <f t="shared" si="10"/>
        <v>9.6280000000002097</v>
      </c>
      <c r="C402" s="4">
        <f t="shared" si="9"/>
        <v>0.52744210559402971</v>
      </c>
    </row>
    <row r="403" spans="2:3" x14ac:dyDescent="0.2">
      <c r="B403" s="4">
        <f t="shared" si="10"/>
        <v>9.6300000000002104</v>
      </c>
      <c r="C403" s="4">
        <f t="shared" si="9"/>
        <v>0.53374121580467404</v>
      </c>
    </row>
    <row r="404" spans="2:3" x14ac:dyDescent="0.2">
      <c r="B404" s="4">
        <f t="shared" si="10"/>
        <v>9.6320000000002111</v>
      </c>
      <c r="C404" s="4">
        <f t="shared" si="9"/>
        <v>0.54008098843640828</v>
      </c>
    </row>
    <row r="405" spans="2:3" x14ac:dyDescent="0.2">
      <c r="B405" s="4">
        <f t="shared" si="10"/>
        <v>9.6340000000002117</v>
      </c>
      <c r="C405" s="4">
        <f t="shared" si="9"/>
        <v>0.54646109019283351</v>
      </c>
    </row>
    <row r="406" spans="2:3" x14ac:dyDescent="0.2">
      <c r="B406" s="4">
        <f t="shared" si="10"/>
        <v>9.6360000000002124</v>
      </c>
      <c r="C406" s="4">
        <f t="shared" si="9"/>
        <v>0.55288117604084253</v>
      </c>
    </row>
    <row r="407" spans="2:3" x14ac:dyDescent="0.2">
      <c r="B407" s="4">
        <f t="shared" si="10"/>
        <v>9.6380000000002131</v>
      </c>
      <c r="C407" s="4">
        <f t="shared" si="9"/>
        <v>0.55934088916082081</v>
      </c>
    </row>
    <row r="408" spans="2:3" x14ac:dyDescent="0.2">
      <c r="B408" s="4">
        <f t="shared" si="10"/>
        <v>9.6400000000002137</v>
      </c>
      <c r="C408" s="4">
        <f t="shared" ref="C408:C471" si="11">EXP(-((B408-$C$6)^2)/(2*$C$7^2))/(SQRT(2*PI())*$C$7)</f>
        <v>0.56583986090005178</v>
      </c>
    </row>
    <row r="409" spans="2:3" x14ac:dyDescent="0.2">
      <c r="B409" s="4">
        <f t="shared" ref="B409:B472" si="12">B408+$C$84</f>
        <v>9.6420000000002144</v>
      </c>
      <c r="C409" s="4">
        <f t="shared" si="11"/>
        <v>0.57237771072938648</v>
      </c>
    </row>
    <row r="410" spans="2:3" x14ac:dyDescent="0.2">
      <c r="B410" s="4">
        <f t="shared" si="12"/>
        <v>9.6440000000002151</v>
      </c>
      <c r="C410" s="4">
        <f t="shared" si="11"/>
        <v>0.57895404620322977</v>
      </c>
    </row>
    <row r="411" spans="2:3" x14ac:dyDescent="0.2">
      <c r="B411" s="4">
        <f t="shared" si="12"/>
        <v>9.6460000000002157</v>
      </c>
      <c r="C411" s="4">
        <f t="shared" si="11"/>
        <v>0.58556846292289788</v>
      </c>
    </row>
    <row r="412" spans="2:3" x14ac:dyDescent="0.2">
      <c r="B412" s="4">
        <f t="shared" si="12"/>
        <v>9.6480000000002164</v>
      </c>
      <c r="C412" s="4">
        <f t="shared" si="11"/>
        <v>0.59222054450340234</v>
      </c>
    </row>
    <row r="413" spans="2:3" x14ac:dyDescent="0.2">
      <c r="B413" s="4">
        <f t="shared" si="12"/>
        <v>9.6500000000002171</v>
      </c>
      <c r="C413" s="4">
        <f t="shared" si="11"/>
        <v>0.59890986254370748</v>
      </c>
    </row>
    <row r="414" spans="2:3" x14ac:dyDescent="0.2">
      <c r="B414" s="4">
        <f t="shared" si="12"/>
        <v>9.6520000000002177</v>
      </c>
      <c r="C414" s="4">
        <f t="shared" si="11"/>
        <v>0.60563597660051915</v>
      </c>
    </row>
    <row r="415" spans="2:3" x14ac:dyDescent="0.2">
      <c r="B415" s="4">
        <f t="shared" si="12"/>
        <v>9.6540000000002184</v>
      </c>
      <c r="C415" s="4">
        <f t="shared" si="11"/>
        <v>0.61239843416564954</v>
      </c>
    </row>
    <row r="416" spans="2:3" x14ac:dyDescent="0.2">
      <c r="B416" s="4">
        <f t="shared" si="12"/>
        <v>9.6560000000002191</v>
      </c>
      <c r="C416" s="4">
        <f t="shared" si="11"/>
        <v>0.61919677064700973</v>
      </c>
    </row>
    <row r="417" spans="2:3" x14ac:dyDescent="0.2">
      <c r="B417" s="4">
        <f t="shared" si="12"/>
        <v>9.6580000000002197</v>
      </c>
      <c r="C417" s="4">
        <f t="shared" si="11"/>
        <v>0.62603050935327809</v>
      </c>
    </row>
    <row r="418" spans="2:3" x14ac:dyDescent="0.2">
      <c r="B418" s="4">
        <f t="shared" si="12"/>
        <v>9.6600000000002204</v>
      </c>
      <c r="C418" s="4">
        <f t="shared" si="11"/>
        <v>0.63289916148229108</v>
      </c>
    </row>
    <row r="419" spans="2:3" x14ac:dyDescent="0.2">
      <c r="B419" s="4">
        <f t="shared" si="12"/>
        <v>9.6620000000002211</v>
      </c>
      <c r="C419" s="4">
        <f t="shared" si="11"/>
        <v>0.63980222611320126</v>
      </c>
    </row>
    <row r="420" spans="2:3" x14ac:dyDescent="0.2">
      <c r="B420" s="4">
        <f t="shared" si="12"/>
        <v>9.6640000000002217</v>
      </c>
      <c r="C420" s="4">
        <f t="shared" si="11"/>
        <v>0.64673919020244885</v>
      </c>
    </row>
    <row r="421" spans="2:3" x14ac:dyDescent="0.2">
      <c r="B421" s="4">
        <f t="shared" si="12"/>
        <v>9.6660000000002224</v>
      </c>
      <c r="C421" s="4">
        <f t="shared" si="11"/>
        <v>0.65370952858358977</v>
      </c>
    </row>
    <row r="422" spans="2:3" x14ac:dyDescent="0.2">
      <c r="B422" s="4">
        <f t="shared" si="12"/>
        <v>9.6680000000002231</v>
      </c>
      <c r="C422" s="4">
        <f t="shared" si="11"/>
        <v>0.66071270397102067</v>
      </c>
    </row>
    <row r="423" spans="2:3" x14ac:dyDescent="0.2">
      <c r="B423" s="4">
        <f t="shared" si="12"/>
        <v>9.6700000000002237</v>
      </c>
      <c r="C423" s="4">
        <f t="shared" si="11"/>
        <v>0.66774816696764416</v>
      </c>
    </row>
    <row r="424" spans="2:3" x14ac:dyDescent="0.2">
      <c r="B424" s="4">
        <f t="shared" si="12"/>
        <v>9.6720000000002244</v>
      </c>
      <c r="C424" s="4">
        <f t="shared" si="11"/>
        <v>0.67481535607651288</v>
      </c>
    </row>
    <row r="425" spans="2:3" x14ac:dyDescent="0.2">
      <c r="B425" s="4">
        <f t="shared" si="12"/>
        <v>9.6740000000002251</v>
      </c>
      <c r="C425" s="4">
        <f t="shared" si="11"/>
        <v>0.68191369771648869</v>
      </c>
    </row>
    <row r="426" spans="2:3" x14ac:dyDescent="0.2">
      <c r="B426" s="4">
        <f t="shared" si="12"/>
        <v>9.6760000000002258</v>
      </c>
      <c r="C426" s="4">
        <f t="shared" si="11"/>
        <v>0.6890426062419569</v>
      </c>
    </row>
    <row r="427" spans="2:3" x14ac:dyDescent="0.2">
      <c r="B427" s="4">
        <f t="shared" si="12"/>
        <v>9.6780000000002264</v>
      </c>
      <c r="C427" s="4">
        <f t="shared" si="11"/>
        <v>0.69620148396662918</v>
      </c>
    </row>
    <row r="428" spans="2:3" x14ac:dyDescent="0.2">
      <c r="B428" s="4">
        <f t="shared" si="12"/>
        <v>9.6800000000002271</v>
      </c>
      <c r="C428" s="4">
        <f t="shared" si="11"/>
        <v>0.70338972119146725</v>
      </c>
    </row>
    <row r="429" spans="2:3" x14ac:dyDescent="0.2">
      <c r="B429" s="4">
        <f t="shared" si="12"/>
        <v>9.6820000000002278</v>
      </c>
      <c r="C429" s="4">
        <f t="shared" si="11"/>
        <v>0.71060669623676409</v>
      </c>
    </row>
    <row r="430" spans="2:3" x14ac:dyDescent="0.2">
      <c r="B430" s="4">
        <f t="shared" si="12"/>
        <v>9.6840000000002284</v>
      </c>
      <c r="C430" s="4">
        <f t="shared" si="11"/>
        <v>0.71785177547840839</v>
      </c>
    </row>
    <row r="431" spans="2:3" x14ac:dyDescent="0.2">
      <c r="B431" s="4">
        <f t="shared" si="12"/>
        <v>9.6860000000002291</v>
      </c>
      <c r="C431" s="4">
        <f t="shared" si="11"/>
        <v>0.72512431338836536</v>
      </c>
    </row>
    <row r="432" spans="2:3" x14ac:dyDescent="0.2">
      <c r="B432" s="4">
        <f t="shared" si="12"/>
        <v>9.6880000000002298</v>
      </c>
      <c r="C432" s="4">
        <f t="shared" si="11"/>
        <v>0.73242365257939968</v>
      </c>
    </row>
    <row r="433" spans="2:3" x14ac:dyDescent="0.2">
      <c r="B433" s="4">
        <f t="shared" si="12"/>
        <v>9.6900000000002304</v>
      </c>
      <c r="C433" s="4">
        <f t="shared" si="11"/>
        <v>0.73974912385406677</v>
      </c>
    </row>
    <row r="434" spans="2:3" x14ac:dyDescent="0.2">
      <c r="B434" s="4">
        <f t="shared" si="12"/>
        <v>9.6920000000002311</v>
      </c>
      <c r="C434" s="4">
        <f t="shared" si="11"/>
        <v>0.74710004625799664</v>
      </c>
    </row>
    <row r="435" spans="2:3" x14ac:dyDescent="0.2">
      <c r="B435" s="4">
        <f t="shared" si="12"/>
        <v>9.6940000000002318</v>
      </c>
      <c r="C435" s="4">
        <f t="shared" si="11"/>
        <v>0.75447572713749422</v>
      </c>
    </row>
    <row r="436" spans="2:3" x14ac:dyDescent="0.2">
      <c r="B436" s="4">
        <f t="shared" si="12"/>
        <v>9.6960000000002324</v>
      </c>
      <c r="C436" s="4">
        <f t="shared" si="11"/>
        <v>0.76187546220147495</v>
      </c>
    </row>
    <row r="437" spans="2:3" x14ac:dyDescent="0.2">
      <c r="B437" s="4">
        <f t="shared" si="12"/>
        <v>9.6980000000002331</v>
      </c>
      <c r="C437" s="4">
        <f t="shared" si="11"/>
        <v>0.76929853558775652</v>
      </c>
    </row>
    <row r="438" spans="2:3" x14ac:dyDescent="0.2">
      <c r="B438" s="4">
        <f t="shared" si="12"/>
        <v>9.7000000000002338</v>
      </c>
      <c r="C438" s="4">
        <f t="shared" si="11"/>
        <v>0.77674421993372345</v>
      </c>
    </row>
    <row r="439" spans="2:3" x14ac:dyDescent="0.2">
      <c r="B439" s="4">
        <f t="shared" si="12"/>
        <v>9.7020000000002344</v>
      </c>
      <c r="C439" s="4">
        <f t="shared" si="11"/>
        <v>0.78421177645138096</v>
      </c>
    </row>
    <row r="440" spans="2:3" x14ac:dyDescent="0.2">
      <c r="B440" s="4">
        <f t="shared" si="12"/>
        <v>9.7040000000002351</v>
      </c>
      <c r="C440" s="4">
        <f t="shared" si="11"/>
        <v>0.79170045500681008</v>
      </c>
    </row>
    <row r="441" spans="2:3" x14ac:dyDescent="0.2">
      <c r="B441" s="4">
        <f t="shared" si="12"/>
        <v>9.7060000000002358</v>
      </c>
      <c r="C441" s="4">
        <f t="shared" si="11"/>
        <v>0.79920949420403842</v>
      </c>
    </row>
    <row r="442" spans="2:3" x14ac:dyDescent="0.2">
      <c r="B442" s="4">
        <f t="shared" si="12"/>
        <v>9.7080000000002364</v>
      </c>
      <c r="C442" s="4">
        <f t="shared" si="11"/>
        <v>0.8067381214733339</v>
      </c>
    </row>
    <row r="443" spans="2:3" x14ac:dyDescent="0.2">
      <c r="B443" s="4">
        <f t="shared" si="12"/>
        <v>9.7100000000002371</v>
      </c>
      <c r="C443" s="4">
        <f t="shared" si="11"/>
        <v>0.8142855531639337</v>
      </c>
    </row>
    <row r="444" spans="2:3" x14ac:dyDescent="0.2">
      <c r="B444" s="4">
        <f t="shared" si="12"/>
        <v>9.7120000000002378</v>
      </c>
      <c r="C444" s="4">
        <f t="shared" si="11"/>
        <v>0.82185099464120803</v>
      </c>
    </row>
    <row r="445" spans="2:3" x14ac:dyDescent="0.2">
      <c r="B445" s="4">
        <f t="shared" si="12"/>
        <v>9.7140000000002384</v>
      </c>
      <c r="C445" s="4">
        <f t="shared" si="11"/>
        <v>0.8294336403882725</v>
      </c>
    </row>
    <row r="446" spans="2:3" x14ac:dyDescent="0.2">
      <c r="B446" s="4">
        <f t="shared" si="12"/>
        <v>9.7160000000002391</v>
      </c>
      <c r="C446" s="4">
        <f t="shared" si="11"/>
        <v>0.83703267411204063</v>
      </c>
    </row>
    <row r="447" spans="2:3" x14ac:dyDescent="0.2">
      <c r="B447" s="4">
        <f t="shared" si="12"/>
        <v>9.7180000000002398</v>
      </c>
      <c r="C447" s="4">
        <f t="shared" si="11"/>
        <v>0.84464726885372654</v>
      </c>
    </row>
    <row r="448" spans="2:3" x14ac:dyDescent="0.2">
      <c r="B448" s="4">
        <f t="shared" si="12"/>
        <v>9.7200000000002404</v>
      </c>
      <c r="C448" s="4">
        <f t="shared" si="11"/>
        <v>0.85227658710378962</v>
      </c>
    </row>
    <row r="449" spans="2:3" x14ac:dyDescent="0.2">
      <c r="B449" s="4">
        <f t="shared" si="12"/>
        <v>9.7220000000002411</v>
      </c>
      <c r="C449" s="4">
        <f t="shared" si="11"/>
        <v>0.85991978092132193</v>
      </c>
    </row>
    <row r="450" spans="2:3" x14ac:dyDescent="0.2">
      <c r="B450" s="4">
        <f t="shared" si="12"/>
        <v>9.7240000000002418</v>
      </c>
      <c r="C450" s="4">
        <f t="shared" si="11"/>
        <v>0.86757599205786839</v>
      </c>
    </row>
    <row r="451" spans="2:3" x14ac:dyDescent="0.2">
      <c r="B451" s="4">
        <f t="shared" si="12"/>
        <v>9.7260000000002425</v>
      </c>
      <c r="C451" s="4">
        <f t="shared" si="11"/>
        <v>0.8752443520856763</v>
      </c>
    </row>
    <row r="452" spans="2:3" x14ac:dyDescent="0.2">
      <c r="B452" s="4">
        <f t="shared" si="12"/>
        <v>9.7280000000002431</v>
      </c>
      <c r="C452" s="4">
        <f t="shared" si="11"/>
        <v>0.88292398253036197</v>
      </c>
    </row>
    <row r="453" spans="2:3" x14ac:dyDescent="0.2">
      <c r="B453" s="4">
        <f t="shared" si="12"/>
        <v>9.7300000000002438</v>
      </c>
      <c r="C453" s="4">
        <f t="shared" si="11"/>
        <v>0.89061399500798255</v>
      </c>
    </row>
    <row r="454" spans="2:3" x14ac:dyDescent="0.2">
      <c r="B454" s="4">
        <f t="shared" si="12"/>
        <v>9.7320000000002445</v>
      </c>
      <c r="C454" s="4">
        <f t="shared" si="11"/>
        <v>0.8983134913665014</v>
      </c>
    </row>
    <row r="455" spans="2:3" x14ac:dyDescent="0.2">
      <c r="B455" s="4">
        <f t="shared" si="12"/>
        <v>9.7340000000002451</v>
      </c>
      <c r="C455" s="4">
        <f t="shared" si="11"/>
        <v>0.90602156383162746</v>
      </c>
    </row>
    <row r="456" spans="2:3" x14ac:dyDescent="0.2">
      <c r="B456" s="4">
        <f t="shared" si="12"/>
        <v>9.7360000000002458</v>
      </c>
      <c r="C456" s="4">
        <f t="shared" si="11"/>
        <v>0.91373729515701296</v>
      </c>
    </row>
    <row r="457" spans="2:3" x14ac:dyDescent="0.2">
      <c r="B457" s="4">
        <f t="shared" si="12"/>
        <v>9.7380000000002465</v>
      </c>
      <c r="C457" s="4">
        <f t="shared" si="11"/>
        <v>0.92145975877878983</v>
      </c>
    </row>
    <row r="458" spans="2:3" x14ac:dyDescent="0.2">
      <c r="B458" s="4">
        <f t="shared" si="12"/>
        <v>9.7400000000002471</v>
      </c>
      <c r="C458" s="4">
        <f t="shared" si="11"/>
        <v>0.92918801897442005</v>
      </c>
    </row>
    <row r="459" spans="2:3" x14ac:dyDescent="0.2">
      <c r="B459" s="4">
        <f t="shared" si="12"/>
        <v>9.7420000000002478</v>
      </c>
      <c r="C459" s="4">
        <f t="shared" si="11"/>
        <v>0.9369211310258363</v>
      </c>
    </row>
    <row r="460" spans="2:3" x14ac:dyDescent="0.2">
      <c r="B460" s="4">
        <f t="shared" si="12"/>
        <v>9.7440000000002485</v>
      </c>
      <c r="C460" s="4">
        <f t="shared" si="11"/>
        <v>0.94465814138684823</v>
      </c>
    </row>
    <row r="461" spans="2:3" x14ac:dyDescent="0.2">
      <c r="B461" s="4">
        <f t="shared" si="12"/>
        <v>9.7460000000002491</v>
      </c>
      <c r="C461" s="4">
        <f t="shared" si="11"/>
        <v>0.95239808785478186</v>
      </c>
    </row>
    <row r="462" spans="2:3" x14ac:dyDescent="0.2">
      <c r="B462" s="4">
        <f t="shared" si="12"/>
        <v>9.7480000000002498</v>
      </c>
      <c r="C462" s="4">
        <f t="shared" si="11"/>
        <v>0.96013999974632502</v>
      </c>
    </row>
    <row r="463" spans="2:3" x14ac:dyDescent="0.2">
      <c r="B463" s="4">
        <f t="shared" si="12"/>
        <v>9.7500000000002505</v>
      </c>
      <c r="C463" s="4">
        <f t="shared" si="11"/>
        <v>0.96788289807754313</v>
      </c>
    </row>
    <row r="464" spans="2:3" x14ac:dyDescent="0.2">
      <c r="B464" s="4">
        <f t="shared" si="12"/>
        <v>9.7520000000002511</v>
      </c>
      <c r="C464" s="4">
        <f t="shared" si="11"/>
        <v>0.9756257957480311</v>
      </c>
    </row>
    <row r="465" spans="2:3" x14ac:dyDescent="0.2">
      <c r="B465" s="4">
        <f t="shared" si="12"/>
        <v>9.7540000000002518</v>
      </c>
      <c r="C465" s="4">
        <f t="shared" si="11"/>
        <v>0.98336769772916333</v>
      </c>
    </row>
    <row r="466" spans="2:3" x14ac:dyDescent="0.2">
      <c r="B466" s="4">
        <f t="shared" si="12"/>
        <v>9.7560000000002525</v>
      </c>
      <c r="C466" s="4">
        <f t="shared" si="11"/>
        <v>0.99110760125640418</v>
      </c>
    </row>
    <row r="467" spans="2:3" x14ac:dyDescent="0.2">
      <c r="B467" s="4">
        <f t="shared" si="12"/>
        <v>9.7580000000002531</v>
      </c>
      <c r="C467" s="4">
        <f t="shared" si="11"/>
        <v>0.99884449602563385</v>
      </c>
    </row>
    <row r="468" spans="2:3" x14ac:dyDescent="0.2">
      <c r="B468" s="4">
        <f t="shared" si="12"/>
        <v>9.7600000000002538</v>
      </c>
      <c r="C468" s="4">
        <f t="shared" si="11"/>
        <v>1.0065773643934495</v>
      </c>
    </row>
    <row r="469" spans="2:3" x14ac:dyDescent="0.2">
      <c r="B469" s="4">
        <f t="shared" si="12"/>
        <v>9.7620000000002545</v>
      </c>
      <c r="C469" s="4">
        <f t="shared" si="11"/>
        <v>1.0143051815813933</v>
      </c>
    </row>
    <row r="470" spans="2:3" x14ac:dyDescent="0.2">
      <c r="B470" s="4">
        <f t="shared" si="12"/>
        <v>9.7640000000002551</v>
      </c>
      <c r="C470" s="4">
        <f t="shared" si="11"/>
        <v>1.02202691588406</v>
      </c>
    </row>
    <row r="471" spans="2:3" x14ac:dyDescent="0.2">
      <c r="B471" s="4">
        <f t="shared" si="12"/>
        <v>9.7660000000002558</v>
      </c>
      <c r="C471" s="4">
        <f t="shared" si="11"/>
        <v>1.0297415288810343</v>
      </c>
    </row>
    <row r="472" spans="2:3" x14ac:dyDescent="0.2">
      <c r="B472" s="4">
        <f t="shared" si="12"/>
        <v>9.7680000000002565</v>
      </c>
      <c r="C472" s="4">
        <f t="shared" ref="C472:C535" si="13">EXP(-((B472-$C$6)^2)/(2*$C$7^2))/(SQRT(2*PI())*$C$7)</f>
        <v>1.0374479756526049</v>
      </c>
    </row>
    <row r="473" spans="2:3" x14ac:dyDescent="0.2">
      <c r="B473" s="4">
        <f t="shared" ref="B473:B536" si="14">B472+$C$84</f>
        <v>9.7700000000002571</v>
      </c>
      <c r="C473" s="4">
        <f t="shared" si="13"/>
        <v>1.0451452049992016</v>
      </c>
    </row>
    <row r="474" spans="2:3" x14ac:dyDescent="0.2">
      <c r="B474" s="4">
        <f t="shared" si="14"/>
        <v>9.7720000000002578</v>
      </c>
      <c r="C474" s="4">
        <f t="shared" si="13"/>
        <v>1.0528321596644985</v>
      </c>
    </row>
    <row r="475" spans="2:3" x14ac:dyDescent="0.2">
      <c r="B475" s="4">
        <f t="shared" si="14"/>
        <v>9.7740000000002585</v>
      </c>
      <c r="C475" s="4">
        <f t="shared" si="13"/>
        <v>1.0605077765621247</v>
      </c>
    </row>
    <row r="476" spans="2:3" x14ac:dyDescent="0.2">
      <c r="B476" s="4">
        <f t="shared" si="14"/>
        <v>9.7760000000002591</v>
      </c>
      <c r="C476" s="4">
        <f t="shared" si="13"/>
        <v>1.0681709870059231</v>
      </c>
    </row>
    <row r="477" spans="2:3" x14ac:dyDescent="0.2">
      <c r="B477" s="4">
        <f t="shared" si="14"/>
        <v>9.7780000000002598</v>
      </c>
      <c r="C477" s="4">
        <f t="shared" si="13"/>
        <v>1.0758207169436911</v>
      </c>
    </row>
    <row r="478" spans="2:3" x14ac:dyDescent="0.2">
      <c r="B478" s="4">
        <f t="shared" si="14"/>
        <v>9.7800000000002605</v>
      </c>
      <c r="C478" s="4">
        <f t="shared" si="13"/>
        <v>1.0834558871943456</v>
      </c>
    </row>
    <row r="479" spans="2:3" x14ac:dyDescent="0.2">
      <c r="B479" s="4">
        <f t="shared" si="14"/>
        <v>9.7820000000002612</v>
      </c>
      <c r="C479" s="4">
        <f t="shared" si="13"/>
        <v>1.0910754136884351</v>
      </c>
    </row>
    <row r="480" spans="2:3" x14ac:dyDescent="0.2">
      <c r="B480" s="4">
        <f t="shared" si="14"/>
        <v>9.7840000000002618</v>
      </c>
      <c r="C480" s="4">
        <f t="shared" si="13"/>
        <v>1.0986782077119419</v>
      </c>
    </row>
    <row r="481" spans="2:3" x14ac:dyDescent="0.2">
      <c r="B481" s="4">
        <f t="shared" si="14"/>
        <v>9.7860000000002625</v>
      </c>
      <c r="C481" s="4">
        <f t="shared" si="13"/>
        <v>1.1062631761532944</v>
      </c>
    </row>
    <row r="482" spans="2:3" x14ac:dyDescent="0.2">
      <c r="B482" s="4">
        <f t="shared" si="14"/>
        <v>9.7880000000002632</v>
      </c>
      <c r="C482" s="4">
        <f t="shared" si="13"/>
        <v>1.1138292217535219</v>
      </c>
    </row>
    <row r="483" spans="2:3" x14ac:dyDescent="0.2">
      <c r="B483" s="4">
        <f t="shared" si="14"/>
        <v>9.7900000000002638</v>
      </c>
      <c r="C483" s="4">
        <f t="shared" si="13"/>
        <v>1.1213752433594764</v>
      </c>
    </row>
    <row r="484" spans="2:3" x14ac:dyDescent="0.2">
      <c r="B484" s="4">
        <f t="shared" si="14"/>
        <v>9.7920000000002645</v>
      </c>
      <c r="C484" s="4">
        <f t="shared" si="13"/>
        <v>1.1289001361800437</v>
      </c>
    </row>
    <row r="485" spans="2:3" x14ac:dyDescent="0.2">
      <c r="B485" s="4">
        <f t="shared" si="14"/>
        <v>9.7940000000002652</v>
      </c>
      <c r="C485" s="4">
        <f t="shared" si="13"/>
        <v>1.136402792045268</v>
      </c>
    </row>
    <row r="486" spans="2:3" x14ac:dyDescent="0.2">
      <c r="B486" s="4">
        <f t="shared" si="14"/>
        <v>9.7960000000002658</v>
      </c>
      <c r="C486" s="4">
        <f t="shared" si="13"/>
        <v>1.1438820996683061</v>
      </c>
    </row>
    <row r="487" spans="2:3" x14ac:dyDescent="0.2">
      <c r="B487" s="4">
        <f t="shared" si="14"/>
        <v>9.7980000000002665</v>
      </c>
      <c r="C487" s="4">
        <f t="shared" si="13"/>
        <v>1.1513369449101349</v>
      </c>
    </row>
    <row r="488" spans="2:3" x14ac:dyDescent="0.2">
      <c r="B488" s="4">
        <f t="shared" si="14"/>
        <v>9.8000000000002672</v>
      </c>
      <c r="C488" s="4">
        <f t="shared" si="13"/>
        <v>1.1587662110469219</v>
      </c>
    </row>
    <row r="489" spans="2:3" x14ac:dyDescent="0.2">
      <c r="B489" s="4">
        <f t="shared" si="14"/>
        <v>9.8020000000002678</v>
      </c>
      <c r="C489" s="4">
        <f t="shared" si="13"/>
        <v>1.1661687790399784</v>
      </c>
    </row>
    <row r="490" spans="2:3" x14ac:dyDescent="0.2">
      <c r="B490" s="4">
        <f t="shared" si="14"/>
        <v>9.8040000000002685</v>
      </c>
      <c r="C490" s="4">
        <f t="shared" si="13"/>
        <v>1.1735435278082071</v>
      </c>
    </row>
    <row r="491" spans="2:3" x14ac:dyDescent="0.2">
      <c r="B491" s="4">
        <f t="shared" si="14"/>
        <v>9.8060000000002692</v>
      </c>
      <c r="C491" s="4">
        <f t="shared" si="13"/>
        <v>1.1808893345029523</v>
      </c>
    </row>
    <row r="492" spans="2:3" x14ac:dyDescent="0.2">
      <c r="B492" s="4">
        <f t="shared" si="14"/>
        <v>9.8080000000002698</v>
      </c>
      <c r="C492" s="4">
        <f t="shared" si="13"/>
        <v>1.1882050747851653</v>
      </c>
    </row>
    <row r="493" spans="2:3" x14ac:dyDescent="0.2">
      <c r="B493" s="4">
        <f t="shared" si="14"/>
        <v>9.8100000000002705</v>
      </c>
      <c r="C493" s="4">
        <f t="shared" si="13"/>
        <v>1.1954896231047942</v>
      </c>
    </row>
    <row r="494" spans="2:3" x14ac:dyDescent="0.2">
      <c r="B494" s="4">
        <f t="shared" si="14"/>
        <v>9.8120000000002712</v>
      </c>
      <c r="C494" s="4">
        <f t="shared" si="13"/>
        <v>1.202741852982298</v>
      </c>
    </row>
    <row r="495" spans="2:3" x14ac:dyDescent="0.2">
      <c r="B495" s="4">
        <f t="shared" si="14"/>
        <v>9.8140000000002718</v>
      </c>
      <c r="C495" s="4">
        <f t="shared" si="13"/>
        <v>1.2099606372921976</v>
      </c>
    </row>
    <row r="496" spans="2:3" x14ac:dyDescent="0.2">
      <c r="B496" s="4">
        <f t="shared" si="14"/>
        <v>9.8160000000002725</v>
      </c>
      <c r="C496" s="4">
        <f t="shared" si="13"/>
        <v>1.2171448485485619</v>
      </c>
    </row>
    <row r="497" spans="2:3" x14ac:dyDescent="0.2">
      <c r="B497" s="4">
        <f t="shared" si="14"/>
        <v>9.8180000000002732</v>
      </c>
      <c r="C497" s="4">
        <f t="shared" si="13"/>
        <v>1.2242933591923317</v>
      </c>
    </row>
    <row r="498" spans="2:3" x14ac:dyDescent="0.2">
      <c r="B498" s="4">
        <f t="shared" si="14"/>
        <v>9.8200000000002738</v>
      </c>
      <c r="C498" s="4">
        <f t="shared" si="13"/>
        <v>1.231405041880383</v>
      </c>
    </row>
    <row r="499" spans="2:3" x14ac:dyDescent="0.2">
      <c r="B499" s="4">
        <f t="shared" si="14"/>
        <v>9.8220000000002745</v>
      </c>
      <c r="C499" s="4">
        <f t="shared" si="13"/>
        <v>1.2384787697762281</v>
      </c>
    </row>
    <row r="500" spans="2:3" x14ac:dyDescent="0.2">
      <c r="B500" s="4">
        <f t="shared" si="14"/>
        <v>9.8240000000002752</v>
      </c>
      <c r="C500" s="4">
        <f t="shared" si="13"/>
        <v>1.2455134168422513</v>
      </c>
    </row>
    <row r="501" spans="2:3" x14ac:dyDescent="0.2">
      <c r="B501" s="4">
        <f t="shared" si="14"/>
        <v>9.8260000000002758</v>
      </c>
      <c r="C501" s="4">
        <f t="shared" si="13"/>
        <v>1.2525078581333773</v>
      </c>
    </row>
    <row r="502" spans="2:3" x14ac:dyDescent="0.2">
      <c r="B502" s="4">
        <f t="shared" si="14"/>
        <v>9.8280000000002765</v>
      </c>
      <c r="C502" s="4">
        <f t="shared" si="13"/>
        <v>1.2594609700920656</v>
      </c>
    </row>
    <row r="503" spans="2:3" x14ac:dyDescent="0.2">
      <c r="B503" s="4">
        <f t="shared" si="14"/>
        <v>9.8300000000002772</v>
      </c>
      <c r="C503" s="4">
        <f t="shared" si="13"/>
        <v>1.2663716308445261</v>
      </c>
    </row>
    <row r="504" spans="2:3" x14ac:dyDescent="0.2">
      <c r="B504" s="4">
        <f t="shared" si="14"/>
        <v>9.8320000000002779</v>
      </c>
      <c r="C504" s="4">
        <f t="shared" si="13"/>
        <v>1.273238720498048</v>
      </c>
    </row>
    <row r="505" spans="2:3" x14ac:dyDescent="0.2">
      <c r="B505" s="4">
        <f t="shared" si="14"/>
        <v>9.8340000000002785</v>
      </c>
      <c r="C505" s="4">
        <f t="shared" si="13"/>
        <v>1.2800611214393351</v>
      </c>
    </row>
    <row r="506" spans="2:3" x14ac:dyDescent="0.2">
      <c r="B506" s="4">
        <f t="shared" si="14"/>
        <v>9.8360000000002792</v>
      </c>
      <c r="C506" s="4">
        <f t="shared" si="13"/>
        <v>1.2868377186337354</v>
      </c>
    </row>
    <row r="507" spans="2:3" x14ac:dyDescent="0.2">
      <c r="B507" s="4">
        <f t="shared" si="14"/>
        <v>9.8380000000002799</v>
      </c>
      <c r="C507" s="4">
        <f t="shared" si="13"/>
        <v>1.2935673999252579</v>
      </c>
    </row>
    <row r="508" spans="2:3" x14ac:dyDescent="0.2">
      <c r="B508" s="4">
        <f t="shared" si="14"/>
        <v>9.8400000000002805</v>
      </c>
      <c r="C508" s="4">
        <f t="shared" si="13"/>
        <v>1.3002490563372624</v>
      </c>
    </row>
    <row r="509" spans="2:3" x14ac:dyDescent="0.2">
      <c r="B509" s="4">
        <f t="shared" si="14"/>
        <v>9.8420000000002812</v>
      </c>
      <c r="C509" s="4">
        <f t="shared" si="13"/>
        <v>1.3068815823737117</v>
      </c>
    </row>
    <row r="510" spans="2:3" x14ac:dyDescent="0.2">
      <c r="B510" s="4">
        <f t="shared" si="14"/>
        <v>9.8440000000002819</v>
      </c>
      <c r="C510" s="4">
        <f t="shared" si="13"/>
        <v>1.3134638763208746</v>
      </c>
    </row>
    <row r="511" spans="2:3" x14ac:dyDescent="0.2">
      <c r="B511" s="4">
        <f t="shared" si="14"/>
        <v>9.8460000000002825</v>
      </c>
      <c r="C511" s="4">
        <f t="shared" si="13"/>
        <v>1.3199948405493611</v>
      </c>
    </row>
    <row r="512" spans="2:3" x14ac:dyDescent="0.2">
      <c r="B512" s="4">
        <f t="shared" si="14"/>
        <v>9.8480000000002832</v>
      </c>
      <c r="C512" s="4">
        <f t="shared" si="13"/>
        <v>1.3264733818163812</v>
      </c>
    </row>
    <row r="513" spans="2:3" x14ac:dyDescent="0.2">
      <c r="B513" s="4">
        <f t="shared" si="14"/>
        <v>9.8500000000002839</v>
      </c>
      <c r="C513" s="4">
        <f t="shared" si="13"/>
        <v>1.3328984115681068</v>
      </c>
    </row>
    <row r="514" spans="2:3" x14ac:dyDescent="0.2">
      <c r="B514" s="4">
        <f t="shared" si="14"/>
        <v>9.8520000000002845</v>
      </c>
      <c r="C514" s="4">
        <f t="shared" si="13"/>
        <v>1.3392688462420255</v>
      </c>
    </row>
    <row r="515" spans="2:3" x14ac:dyDescent="0.2">
      <c r="B515" s="4">
        <f t="shared" si="14"/>
        <v>9.8540000000002852</v>
      </c>
      <c r="C515" s="4">
        <f t="shared" si="13"/>
        <v>1.3455836075691658</v>
      </c>
    </row>
    <row r="516" spans="2:3" x14ac:dyDescent="0.2">
      <c r="B516" s="4">
        <f t="shared" si="14"/>
        <v>9.8560000000002859</v>
      </c>
      <c r="C516" s="4">
        <f t="shared" si="13"/>
        <v>1.3518416228760788</v>
      </c>
    </row>
    <row r="517" spans="2:3" x14ac:dyDescent="0.2">
      <c r="B517" s="4">
        <f t="shared" si="14"/>
        <v>9.8580000000002865</v>
      </c>
      <c r="C517" s="4">
        <f t="shared" si="13"/>
        <v>1.3580418253864592</v>
      </c>
    </row>
    <row r="518" spans="2:3" x14ac:dyDescent="0.2">
      <c r="B518" s="4">
        <f t="shared" si="14"/>
        <v>9.8600000000002872</v>
      </c>
      <c r="C518" s="4">
        <f t="shared" si="13"/>
        <v>1.3641831545222878</v>
      </c>
    </row>
    <row r="519" spans="2:3" x14ac:dyDescent="0.2">
      <c r="B519" s="4">
        <f t="shared" si="14"/>
        <v>9.8620000000002879</v>
      </c>
      <c r="C519" s="4">
        <f t="shared" si="13"/>
        <v>1.3702645562043758</v>
      </c>
    </row>
    <row r="520" spans="2:3" x14ac:dyDescent="0.2">
      <c r="B520" s="4">
        <f t="shared" si="14"/>
        <v>9.8640000000002885</v>
      </c>
      <c r="C520" s="4">
        <f t="shared" si="13"/>
        <v>1.3762849831521937</v>
      </c>
    </row>
    <row r="521" spans="2:3" x14ac:dyDescent="0.2">
      <c r="B521" s="4">
        <f t="shared" si="14"/>
        <v>9.8660000000002892</v>
      </c>
      <c r="C521" s="4">
        <f t="shared" si="13"/>
        <v>1.382243395182867</v>
      </c>
    </row>
    <row r="522" spans="2:3" x14ac:dyDescent="0.2">
      <c r="B522" s="4">
        <f t="shared" si="14"/>
        <v>9.8680000000002899</v>
      </c>
      <c r="C522" s="4">
        <f t="shared" si="13"/>
        <v>1.3881387595092192</v>
      </c>
    </row>
    <row r="523" spans="2:3" x14ac:dyDescent="0.2">
      <c r="B523" s="4">
        <f t="shared" si="14"/>
        <v>9.8700000000002905</v>
      </c>
      <c r="C523" s="4">
        <f t="shared" si="13"/>
        <v>1.3939700510367405</v>
      </c>
    </row>
    <row r="524" spans="2:3" x14ac:dyDescent="0.2">
      <c r="B524" s="4">
        <f t="shared" si="14"/>
        <v>9.8720000000002912</v>
      </c>
      <c r="C524" s="4">
        <f t="shared" si="13"/>
        <v>1.3997362526593697</v>
      </c>
    </row>
    <row r="525" spans="2:3" x14ac:dyDescent="0.2">
      <c r="B525" s="4">
        <f t="shared" si="14"/>
        <v>9.8740000000002919</v>
      </c>
      <c r="C525" s="4">
        <f t="shared" si="13"/>
        <v>1.4054363555539631</v>
      </c>
    </row>
    <row r="526" spans="2:3" x14ac:dyDescent="0.2">
      <c r="B526" s="4">
        <f t="shared" si="14"/>
        <v>9.8760000000002925</v>
      </c>
      <c r="C526" s="4">
        <f t="shared" si="13"/>
        <v>1.4110693594733363</v>
      </c>
    </row>
    <row r="527" spans="2:3" x14ac:dyDescent="0.2">
      <c r="B527" s="4">
        <f t="shared" si="14"/>
        <v>9.8780000000002932</v>
      </c>
      <c r="C527" s="4">
        <f t="shared" si="13"/>
        <v>1.4166342730377608</v>
      </c>
    </row>
    <row r="528" spans="2:3" x14ac:dyDescent="0.2">
      <c r="B528" s="4">
        <f t="shared" si="14"/>
        <v>9.8800000000002939</v>
      </c>
      <c r="C528" s="4">
        <f t="shared" si="13"/>
        <v>1.4221301140247908</v>
      </c>
    </row>
    <row r="529" spans="2:3" x14ac:dyDescent="0.2">
      <c r="B529" s="4">
        <f t="shared" si="14"/>
        <v>9.8820000000002945</v>
      </c>
      <c r="C529" s="4">
        <f t="shared" si="13"/>
        <v>1.4275559096573112</v>
      </c>
    </row>
    <row r="530" spans="2:3" x14ac:dyDescent="0.2">
      <c r="B530" s="4">
        <f t="shared" si="14"/>
        <v>9.8840000000002952</v>
      </c>
      <c r="C530" s="4">
        <f t="shared" si="13"/>
        <v>1.4329106968896801</v>
      </c>
    </row>
    <row r="531" spans="2:3" x14ac:dyDescent="0.2">
      <c r="B531" s="4">
        <f t="shared" si="14"/>
        <v>9.8860000000002959</v>
      </c>
      <c r="C531" s="4">
        <f t="shared" si="13"/>
        <v>1.4381935226918545</v>
      </c>
    </row>
    <row r="532" spans="2:3" x14ac:dyDescent="0.2">
      <c r="B532" s="4">
        <f t="shared" si="14"/>
        <v>9.8880000000002966</v>
      </c>
      <c r="C532" s="4">
        <f t="shared" si="13"/>
        <v>1.4434034443313801</v>
      </c>
    </row>
    <row r="533" spans="2:3" x14ac:dyDescent="0.2">
      <c r="B533" s="4">
        <f t="shared" si="14"/>
        <v>9.8900000000002972</v>
      </c>
      <c r="C533" s="4">
        <f t="shared" si="13"/>
        <v>1.4485395296531267</v>
      </c>
    </row>
    <row r="534" spans="2:3" x14ac:dyDescent="0.2">
      <c r="B534" s="4">
        <f t="shared" si="14"/>
        <v>9.8920000000002979</v>
      </c>
      <c r="C534" s="4">
        <f t="shared" si="13"/>
        <v>1.4536008573566572</v>
      </c>
    </row>
    <row r="535" spans="2:3" x14ac:dyDescent="0.2">
      <c r="B535" s="4">
        <f t="shared" si="14"/>
        <v>9.8940000000002986</v>
      </c>
      <c r="C535" s="4">
        <f t="shared" si="13"/>
        <v>1.4585865172711121</v>
      </c>
    </row>
    <row r="536" spans="2:3" x14ac:dyDescent="0.2">
      <c r="B536" s="4">
        <f t="shared" si="14"/>
        <v>9.8960000000002992</v>
      </c>
      <c r="C536" s="4">
        <f t="shared" ref="C536:C599" si="15">EXP(-((B536-$C$6)^2)/(2*$C$7^2))/(SQRT(2*PI())*$C$7)</f>
        <v>1.463495610627495</v>
      </c>
    </row>
    <row r="537" spans="2:3" x14ac:dyDescent="0.2">
      <c r="B537" s="4">
        <f t="shared" ref="B537:B600" si="16">B536+$C$84</f>
        <v>9.8980000000002999</v>
      </c>
      <c r="C537" s="4">
        <f t="shared" si="15"/>
        <v>1.4683272503282487</v>
      </c>
    </row>
    <row r="538" spans="2:3" x14ac:dyDescent="0.2">
      <c r="B538" s="4">
        <f t="shared" si="16"/>
        <v>9.9000000000003006</v>
      </c>
      <c r="C538" s="4">
        <f t="shared" si="15"/>
        <v>1.4730805612140019</v>
      </c>
    </row>
    <row r="539" spans="2:3" x14ac:dyDescent="0.2">
      <c r="B539" s="4">
        <f t="shared" si="16"/>
        <v>9.9020000000003012</v>
      </c>
      <c r="C539" s="4">
        <f t="shared" si="15"/>
        <v>1.4777546803273824</v>
      </c>
    </row>
    <row r="540" spans="2:3" x14ac:dyDescent="0.2">
      <c r="B540" s="4">
        <f t="shared" si="16"/>
        <v>9.9040000000003019</v>
      </c>
      <c r="C540" s="4">
        <f t="shared" si="15"/>
        <v>1.4823487571737817</v>
      </c>
    </row>
    <row r="541" spans="2:3" x14ac:dyDescent="0.2">
      <c r="B541" s="4">
        <f t="shared" si="16"/>
        <v>9.9060000000003026</v>
      </c>
      <c r="C541" s="4">
        <f t="shared" si="15"/>
        <v>1.4868619539789583</v>
      </c>
    </row>
    <row r="542" spans="2:3" x14ac:dyDescent="0.2">
      <c r="B542" s="4">
        <f t="shared" si="16"/>
        <v>9.9080000000003032</v>
      </c>
      <c r="C542" s="4">
        <f t="shared" si="15"/>
        <v>1.4912934459433764</v>
      </c>
    </row>
    <row r="543" spans="2:3" x14ac:dyDescent="0.2">
      <c r="B543" s="4">
        <f t="shared" si="16"/>
        <v>9.9100000000003039</v>
      </c>
      <c r="C543" s="4">
        <f t="shared" si="15"/>
        <v>1.4956424214931681</v>
      </c>
    </row>
    <row r="544" spans="2:3" x14ac:dyDescent="0.2">
      <c r="B544" s="4">
        <f t="shared" si="16"/>
        <v>9.9120000000003046</v>
      </c>
      <c r="C544" s="4">
        <f t="shared" si="15"/>
        <v>1.4999080825276125</v>
      </c>
    </row>
    <row r="545" spans="2:3" x14ac:dyDescent="0.2">
      <c r="B545" s="4">
        <f t="shared" si="16"/>
        <v>9.9140000000003052</v>
      </c>
      <c r="C545" s="4">
        <f t="shared" si="15"/>
        <v>1.5040896446630283</v>
      </c>
    </row>
    <row r="546" spans="2:3" x14ac:dyDescent="0.2">
      <c r="B546" s="4">
        <f t="shared" si="16"/>
        <v>9.9160000000003059</v>
      </c>
      <c r="C546" s="4">
        <f t="shared" si="15"/>
        <v>1.5081863374729725</v>
      </c>
    </row>
    <row r="547" spans="2:3" x14ac:dyDescent="0.2">
      <c r="B547" s="4">
        <f t="shared" si="16"/>
        <v>9.9180000000003066</v>
      </c>
      <c r="C547" s="4">
        <f t="shared" si="15"/>
        <v>1.5121974047246465</v>
      </c>
    </row>
    <row r="548" spans="2:3" x14ac:dyDescent="0.2">
      <c r="B548" s="4">
        <f t="shared" si="16"/>
        <v>9.9200000000003072</v>
      </c>
      <c r="C548" s="4">
        <f t="shared" si="15"/>
        <v>1.5161221046114031</v>
      </c>
    </row>
    <row r="549" spans="2:3" x14ac:dyDescent="0.2">
      <c r="B549" s="4">
        <f t="shared" si="16"/>
        <v>9.9220000000003079</v>
      </c>
      <c r="C549" s="4">
        <f t="shared" si="15"/>
        <v>1.5199597099812592</v>
      </c>
    </row>
    <row r="550" spans="2:3" x14ac:dyDescent="0.2">
      <c r="B550" s="4">
        <f t="shared" si="16"/>
        <v>9.9240000000003086</v>
      </c>
      <c r="C550" s="4">
        <f t="shared" si="15"/>
        <v>1.5237095085613119</v>
      </c>
    </row>
    <row r="551" spans="2:3" x14ac:dyDescent="0.2">
      <c r="B551" s="4">
        <f t="shared" si="16"/>
        <v>9.9260000000003092</v>
      </c>
      <c r="C551" s="4">
        <f t="shared" si="15"/>
        <v>1.527370803177964</v>
      </c>
    </row>
    <row r="552" spans="2:3" x14ac:dyDescent="0.2">
      <c r="B552" s="4">
        <f t="shared" si="16"/>
        <v>9.9280000000003099</v>
      </c>
      <c r="C552" s="4">
        <f t="shared" si="15"/>
        <v>1.5309429119728608</v>
      </c>
    </row>
    <row r="553" spans="2:3" x14ac:dyDescent="0.2">
      <c r="B553" s="4">
        <f t="shared" si="16"/>
        <v>9.9300000000003106</v>
      </c>
      <c r="C553" s="4">
        <f t="shared" si="15"/>
        <v>1.5344251686144479</v>
      </c>
    </row>
    <row r="554" spans="2:3" x14ac:dyDescent="0.2">
      <c r="B554" s="4">
        <f t="shared" si="16"/>
        <v>9.9320000000003112</v>
      </c>
      <c r="C554" s="4">
        <f t="shared" si="15"/>
        <v>1.5378169225050551</v>
      </c>
    </row>
    <row r="555" spans="2:3" x14ac:dyDescent="0.2">
      <c r="B555" s="4">
        <f t="shared" si="16"/>
        <v>9.9340000000003119</v>
      </c>
      <c r="C555" s="4">
        <f t="shared" si="15"/>
        <v>1.5411175389834182</v>
      </c>
    </row>
    <row r="556" spans="2:3" x14ac:dyDescent="0.2">
      <c r="B556" s="4">
        <f t="shared" si="16"/>
        <v>9.9360000000003126</v>
      </c>
      <c r="C556" s="4">
        <f t="shared" si="15"/>
        <v>1.5443263995225489</v>
      </c>
    </row>
    <row r="557" spans="2:3" x14ac:dyDescent="0.2">
      <c r="B557" s="4">
        <f t="shared" si="16"/>
        <v>9.9380000000003132</v>
      </c>
      <c r="C557" s="4">
        <f t="shared" si="15"/>
        <v>1.5474429019228697</v>
      </c>
    </row>
    <row r="558" spans="2:3" x14ac:dyDescent="0.2">
      <c r="B558" s="4">
        <f t="shared" si="16"/>
        <v>9.9400000000003139</v>
      </c>
      <c r="C558" s="4">
        <f t="shared" si="15"/>
        <v>1.5504664605005238</v>
      </c>
    </row>
    <row r="559" spans="2:3" x14ac:dyDescent="0.2">
      <c r="B559" s="4">
        <f t="shared" si="16"/>
        <v>9.9420000000003146</v>
      </c>
      <c r="C559" s="4">
        <f t="shared" si="15"/>
        <v>1.5533965062707851</v>
      </c>
    </row>
    <row r="560" spans="2:3" x14ac:dyDescent="0.2">
      <c r="B560" s="4">
        <f t="shared" si="16"/>
        <v>9.9440000000003153</v>
      </c>
      <c r="C560" s="4">
        <f t="shared" si="15"/>
        <v>1.5562324871264785</v>
      </c>
    </row>
    <row r="561" spans="2:3" x14ac:dyDescent="0.2">
      <c r="B561" s="4">
        <f t="shared" si="16"/>
        <v>9.9460000000003159</v>
      </c>
      <c r="C561" s="4">
        <f t="shared" si="15"/>
        <v>1.5589738680113434</v>
      </c>
    </row>
    <row r="562" spans="2:3" x14ac:dyDescent="0.2">
      <c r="B562" s="4">
        <f t="shared" si="16"/>
        <v>9.9480000000003166</v>
      </c>
      <c r="C562" s="4">
        <f t="shared" si="15"/>
        <v>1.5616201310882523</v>
      </c>
    </row>
    <row r="563" spans="2:3" x14ac:dyDescent="0.2">
      <c r="B563" s="4">
        <f t="shared" si="16"/>
        <v>9.9500000000003173</v>
      </c>
      <c r="C563" s="4">
        <f t="shared" si="15"/>
        <v>1.5641707759022205</v>
      </c>
    </row>
    <row r="564" spans="2:3" x14ac:dyDescent="0.2">
      <c r="B564" s="4">
        <f t="shared" si="16"/>
        <v>9.9520000000003179</v>
      </c>
      <c r="C564" s="4">
        <f t="shared" si="15"/>
        <v>1.5666253195381308</v>
      </c>
    </row>
    <row r="565" spans="2:3" x14ac:dyDescent="0.2">
      <c r="B565" s="4">
        <f t="shared" si="16"/>
        <v>9.9540000000003186</v>
      </c>
      <c r="C565" s="4">
        <f t="shared" si="15"/>
        <v>1.5689832967730999</v>
      </c>
    </row>
    <row r="566" spans="2:3" x14ac:dyDescent="0.2">
      <c r="B566" s="4">
        <f t="shared" si="16"/>
        <v>9.9560000000003193</v>
      </c>
      <c r="C566" s="4">
        <f t="shared" si="15"/>
        <v>1.5712442602234276</v>
      </c>
    </row>
    <row r="567" spans="2:3" x14ac:dyDescent="0.2">
      <c r="B567" s="4">
        <f t="shared" si="16"/>
        <v>9.9580000000003199</v>
      </c>
      <c r="C567" s="4">
        <f t="shared" si="15"/>
        <v>1.5734077804860573</v>
      </c>
    </row>
    <row r="568" spans="2:3" x14ac:dyDescent="0.2">
      <c r="B568" s="4">
        <f t="shared" si="16"/>
        <v>9.9600000000003206</v>
      </c>
      <c r="C568" s="4">
        <f t="shared" si="15"/>
        <v>1.5754734462744868</v>
      </c>
    </row>
    <row r="569" spans="2:3" x14ac:dyDescent="0.2">
      <c r="B569" s="4">
        <f t="shared" si="16"/>
        <v>9.9620000000003213</v>
      </c>
      <c r="C569" s="4">
        <f t="shared" si="15"/>
        <v>1.5774408645490698</v>
      </c>
    </row>
    <row r="570" spans="2:3" x14ac:dyDescent="0.2">
      <c r="B570" s="4">
        <f t="shared" si="16"/>
        <v>9.9640000000003219</v>
      </c>
      <c r="C570" s="4">
        <f t="shared" si="15"/>
        <v>1.5793096606416519</v>
      </c>
    </row>
    <row r="571" spans="2:3" x14ac:dyDescent="0.2">
      <c r="B571" s="4">
        <f t="shared" si="16"/>
        <v>9.9660000000003226</v>
      </c>
      <c r="C571" s="4">
        <f t="shared" si="15"/>
        <v>1.5810794783744802</v>
      </c>
    </row>
    <row r="572" spans="2:3" x14ac:dyDescent="0.2">
      <c r="B572" s="4">
        <f t="shared" si="16"/>
        <v>9.9680000000003233</v>
      </c>
      <c r="C572" s="4">
        <f t="shared" si="15"/>
        <v>1.5827499801733413</v>
      </c>
    </row>
    <row r="573" spans="2:3" x14ac:dyDescent="0.2">
      <c r="B573" s="4">
        <f t="shared" si="16"/>
        <v>9.9700000000003239</v>
      </c>
      <c r="C573" s="4">
        <f t="shared" si="15"/>
        <v>1.5843208471748707</v>
      </c>
    </row>
    <row r="574" spans="2:3" x14ac:dyDescent="0.2">
      <c r="B574" s="4">
        <f t="shared" si="16"/>
        <v>9.9720000000003246</v>
      </c>
      <c r="C574" s="4">
        <f t="shared" si="15"/>
        <v>1.5857917793279901</v>
      </c>
    </row>
    <row r="575" spans="2:3" x14ac:dyDescent="0.2">
      <c r="B575" s="4">
        <f t="shared" si="16"/>
        <v>9.9740000000003253</v>
      </c>
      <c r="C575" s="4">
        <f t="shared" si="15"/>
        <v>1.5871624954894257</v>
      </c>
    </row>
    <row r="576" spans="2:3" x14ac:dyDescent="0.2">
      <c r="B576" s="4">
        <f t="shared" si="16"/>
        <v>9.9760000000003259</v>
      </c>
      <c r="C576" s="4">
        <f t="shared" si="15"/>
        <v>1.5884327335132646</v>
      </c>
    </row>
    <row r="577" spans="2:3" x14ac:dyDescent="0.2">
      <c r="B577" s="4">
        <f t="shared" si="16"/>
        <v>9.9780000000003266</v>
      </c>
      <c r="C577" s="4">
        <f t="shared" si="15"/>
        <v>1.5896022503345109</v>
      </c>
    </row>
    <row r="578" spans="2:3" x14ac:dyDescent="0.2">
      <c r="B578" s="4">
        <f t="shared" si="16"/>
        <v>9.9800000000003273</v>
      </c>
      <c r="C578" s="4">
        <f t="shared" si="15"/>
        <v>1.5906708220466022</v>
      </c>
    </row>
    <row r="579" spans="2:3" x14ac:dyDescent="0.2">
      <c r="B579" s="4">
        <f t="shared" si="16"/>
        <v>9.9820000000003279</v>
      </c>
      <c r="C579" s="4">
        <f t="shared" si="15"/>
        <v>1.591638243972854</v>
      </c>
    </row>
    <row r="580" spans="2:3" x14ac:dyDescent="0.2">
      <c r="B580" s="4">
        <f t="shared" si="16"/>
        <v>9.9840000000003286</v>
      </c>
      <c r="C580" s="4">
        <f t="shared" si="15"/>
        <v>1.5925043307317983</v>
      </c>
    </row>
    <row r="581" spans="2:3" x14ac:dyDescent="0.2">
      <c r="B581" s="4">
        <f t="shared" si="16"/>
        <v>9.9860000000003293</v>
      </c>
      <c r="C581" s="4">
        <f t="shared" si="15"/>
        <v>1.5932689162963884</v>
      </c>
    </row>
    <row r="582" spans="2:3" x14ac:dyDescent="0.2">
      <c r="B582" s="4">
        <f t="shared" si="16"/>
        <v>9.9880000000003299</v>
      </c>
      <c r="C582" s="4">
        <f t="shared" si="15"/>
        <v>1.5939318540470431</v>
      </c>
    </row>
    <row r="583" spans="2:3" x14ac:dyDescent="0.2">
      <c r="B583" s="4">
        <f t="shared" si="16"/>
        <v>9.9900000000003306</v>
      </c>
      <c r="C583" s="4">
        <f t="shared" si="15"/>
        <v>1.5944930168185045</v>
      </c>
    </row>
    <row r="584" spans="2:3" x14ac:dyDescent="0.2">
      <c r="B584" s="4">
        <f t="shared" si="16"/>
        <v>9.9920000000003313</v>
      </c>
      <c r="C584" s="4">
        <f t="shared" si="15"/>
        <v>1.5949522969404946</v>
      </c>
    </row>
    <row r="585" spans="2:3" x14ac:dyDescent="0.2">
      <c r="B585" s="4">
        <f t="shared" si="16"/>
        <v>9.994000000000332</v>
      </c>
      <c r="C585" s="4">
        <f t="shared" si="15"/>
        <v>1.5953096062721435</v>
      </c>
    </row>
    <row r="586" spans="2:3" x14ac:dyDescent="0.2">
      <c r="B586" s="4">
        <f t="shared" si="16"/>
        <v>9.9960000000003326</v>
      </c>
      <c r="C586" s="4">
        <f t="shared" si="15"/>
        <v>1.5955648762301822</v>
      </c>
    </row>
    <row r="587" spans="2:3" x14ac:dyDescent="0.2">
      <c r="B587" s="4">
        <f t="shared" si="16"/>
        <v>9.9980000000003333</v>
      </c>
      <c r="C587" s="4">
        <f t="shared" si="15"/>
        <v>1.5957180578108816</v>
      </c>
    </row>
    <row r="588" spans="2:3" x14ac:dyDescent="0.2">
      <c r="B588" s="4">
        <f t="shared" si="16"/>
        <v>10.000000000000334</v>
      </c>
      <c r="C588" s="4">
        <f t="shared" si="15"/>
        <v>1.5957691216057308</v>
      </c>
    </row>
    <row r="589" spans="2:3" x14ac:dyDescent="0.2">
      <c r="B589" s="4">
        <f t="shared" si="16"/>
        <v>10.002000000000335</v>
      </c>
      <c r="C589" s="4">
        <f t="shared" si="15"/>
        <v>1.5957180578108476</v>
      </c>
    </row>
    <row r="590" spans="2:3" x14ac:dyDescent="0.2">
      <c r="B590" s="4">
        <f t="shared" si="16"/>
        <v>10.004000000000335</v>
      </c>
      <c r="C590" s="4">
        <f t="shared" si="15"/>
        <v>1.595564876230114</v>
      </c>
    </row>
    <row r="591" spans="2:3" x14ac:dyDescent="0.2">
      <c r="B591" s="4">
        <f t="shared" si="16"/>
        <v>10.006000000000336</v>
      </c>
      <c r="C591" s="4">
        <f t="shared" si="15"/>
        <v>1.5953096062720413</v>
      </c>
    </row>
    <row r="592" spans="2:3" x14ac:dyDescent="0.2">
      <c r="B592" s="4">
        <f t="shared" si="16"/>
        <v>10.008000000000337</v>
      </c>
      <c r="C592" s="4">
        <f t="shared" si="15"/>
        <v>1.5949522969403582</v>
      </c>
    </row>
    <row r="593" spans="2:3" x14ac:dyDescent="0.2">
      <c r="B593" s="4">
        <f t="shared" si="16"/>
        <v>10.010000000000337</v>
      </c>
      <c r="C593" s="4">
        <f t="shared" si="15"/>
        <v>1.594493016818334</v>
      </c>
    </row>
    <row r="594" spans="2:3" x14ac:dyDescent="0.2">
      <c r="B594" s="4">
        <f t="shared" si="16"/>
        <v>10.012000000000338</v>
      </c>
      <c r="C594" s="4">
        <f t="shared" si="15"/>
        <v>1.5939318540468386</v>
      </c>
    </row>
    <row r="595" spans="2:3" x14ac:dyDescent="0.2">
      <c r="B595" s="4">
        <f t="shared" si="16"/>
        <v>10.014000000000339</v>
      </c>
      <c r="C595" s="4">
        <f t="shared" si="15"/>
        <v>1.5932689162961502</v>
      </c>
    </row>
    <row r="596" spans="2:3" x14ac:dyDescent="0.2">
      <c r="B596" s="4">
        <f t="shared" si="16"/>
        <v>10.016000000000339</v>
      </c>
      <c r="C596" s="4">
        <f t="shared" si="15"/>
        <v>1.5925043307315261</v>
      </c>
    </row>
    <row r="597" spans="2:3" x14ac:dyDescent="0.2">
      <c r="B597" s="4">
        <f t="shared" si="16"/>
        <v>10.01800000000034</v>
      </c>
      <c r="C597" s="4">
        <f t="shared" si="15"/>
        <v>1.5916382439725478</v>
      </c>
    </row>
    <row r="598" spans="2:3" x14ac:dyDescent="0.2">
      <c r="B598" s="4">
        <f t="shared" si="16"/>
        <v>10.020000000000341</v>
      </c>
      <c r="C598" s="4">
        <f t="shared" si="15"/>
        <v>1.5906708220462622</v>
      </c>
    </row>
    <row r="599" spans="2:3" x14ac:dyDescent="0.2">
      <c r="B599" s="4">
        <f t="shared" si="16"/>
        <v>10.022000000000341</v>
      </c>
      <c r="C599" s="4">
        <f t="shared" si="15"/>
        <v>1.5896022503341374</v>
      </c>
    </row>
    <row r="600" spans="2:3" x14ac:dyDescent="0.2">
      <c r="B600" s="4">
        <f t="shared" si="16"/>
        <v>10.024000000000342</v>
      </c>
      <c r="C600" s="4">
        <f t="shared" ref="C600:C663" si="17">EXP(-((B600-$C$6)^2)/(2*$C$7^2))/(SQRT(2*PI())*$C$7)</f>
        <v>1.5884327335128572</v>
      </c>
    </row>
    <row r="601" spans="2:3" x14ac:dyDescent="0.2">
      <c r="B601" s="4">
        <f t="shared" ref="B601:B664" si="18">B600+$C$84</f>
        <v>10.026000000000343</v>
      </c>
      <c r="C601" s="4">
        <f t="shared" si="17"/>
        <v>1.5871624954889847</v>
      </c>
    </row>
    <row r="602" spans="2:3" x14ac:dyDescent="0.2">
      <c r="B602" s="4">
        <f t="shared" si="18"/>
        <v>10.028000000000343</v>
      </c>
      <c r="C602" s="4">
        <f t="shared" si="17"/>
        <v>1.5857917793275158</v>
      </c>
    </row>
    <row r="603" spans="2:3" x14ac:dyDescent="0.2">
      <c r="B603" s="4">
        <f t="shared" si="18"/>
        <v>10.030000000000344</v>
      </c>
      <c r="C603" s="4">
        <f t="shared" si="17"/>
        <v>1.5843208471743628</v>
      </c>
    </row>
    <row r="604" spans="2:3" x14ac:dyDescent="0.2">
      <c r="B604" s="4">
        <f t="shared" si="18"/>
        <v>10.032000000000345</v>
      </c>
      <c r="C604" s="4">
        <f t="shared" si="17"/>
        <v>1.5827499801728002</v>
      </c>
    </row>
    <row r="605" spans="2:3" x14ac:dyDescent="0.2">
      <c r="B605" s="4">
        <f t="shared" si="18"/>
        <v>10.034000000000345</v>
      </c>
      <c r="C605" s="4">
        <f t="shared" si="17"/>
        <v>1.5810794783739059</v>
      </c>
    </row>
    <row r="606" spans="2:3" x14ac:dyDescent="0.2">
      <c r="B606" s="4">
        <f t="shared" si="18"/>
        <v>10.036000000000346</v>
      </c>
      <c r="C606" s="4">
        <f t="shared" si="17"/>
        <v>1.5793096606410444</v>
      </c>
    </row>
    <row r="607" spans="2:3" x14ac:dyDescent="0.2">
      <c r="B607" s="4">
        <f t="shared" si="18"/>
        <v>10.038000000000347</v>
      </c>
      <c r="C607" s="4">
        <f t="shared" si="17"/>
        <v>1.5774408645484292</v>
      </c>
    </row>
    <row r="608" spans="2:3" x14ac:dyDescent="0.2">
      <c r="B608" s="4">
        <f t="shared" si="18"/>
        <v>10.040000000000347</v>
      </c>
      <c r="C608" s="4">
        <f t="shared" si="17"/>
        <v>1.5754734462738131</v>
      </c>
    </row>
    <row r="609" spans="2:3" x14ac:dyDescent="0.2">
      <c r="B609" s="4">
        <f t="shared" si="18"/>
        <v>10.042000000000348</v>
      </c>
      <c r="C609" s="4">
        <f t="shared" si="17"/>
        <v>1.5734077804853512</v>
      </c>
    </row>
    <row r="610" spans="2:3" x14ac:dyDescent="0.2">
      <c r="B610" s="4">
        <f t="shared" si="18"/>
        <v>10.044000000000349</v>
      </c>
      <c r="C610" s="4">
        <f t="shared" si="17"/>
        <v>1.5712442602226888</v>
      </c>
    </row>
    <row r="611" spans="2:3" x14ac:dyDescent="0.2">
      <c r="B611" s="4">
        <f t="shared" si="18"/>
        <v>10.046000000000349</v>
      </c>
      <c r="C611" s="4">
        <f t="shared" si="17"/>
        <v>1.5689832967723285</v>
      </c>
    </row>
    <row r="612" spans="2:3" x14ac:dyDescent="0.2">
      <c r="B612" s="4">
        <f t="shared" si="18"/>
        <v>10.04800000000035</v>
      </c>
      <c r="C612" s="4">
        <f t="shared" si="17"/>
        <v>1.5666253195373272</v>
      </c>
    </row>
    <row r="613" spans="2:3" x14ac:dyDescent="0.2">
      <c r="B613" s="4">
        <f t="shared" si="18"/>
        <v>10.050000000000351</v>
      </c>
      <c r="C613" s="4">
        <f t="shared" si="17"/>
        <v>1.564170775901385</v>
      </c>
    </row>
    <row r="614" spans="2:3" x14ac:dyDescent="0.2">
      <c r="B614" s="4">
        <f t="shared" si="18"/>
        <v>10.052000000000351</v>
      </c>
      <c r="C614" s="4">
        <f t="shared" si="17"/>
        <v>1.5616201310873843</v>
      </c>
    </row>
    <row r="615" spans="2:3" x14ac:dyDescent="0.2">
      <c r="B615" s="4">
        <f t="shared" si="18"/>
        <v>10.054000000000352</v>
      </c>
      <c r="C615" s="4">
        <f t="shared" si="17"/>
        <v>1.5589738680104437</v>
      </c>
    </row>
    <row r="616" spans="2:3" x14ac:dyDescent="0.2">
      <c r="B616" s="4">
        <f t="shared" si="18"/>
        <v>10.056000000000353</v>
      </c>
      <c r="C616" s="4">
        <f t="shared" si="17"/>
        <v>1.5562324871255473</v>
      </c>
    </row>
    <row r="617" spans="2:3" x14ac:dyDescent="0.2">
      <c r="B617" s="4">
        <f t="shared" si="18"/>
        <v>10.058000000000353</v>
      </c>
      <c r="C617" s="4">
        <f t="shared" si="17"/>
        <v>1.5533965062698223</v>
      </c>
    </row>
    <row r="618" spans="2:3" x14ac:dyDescent="0.2">
      <c r="B618" s="4">
        <f t="shared" si="18"/>
        <v>10.060000000000354</v>
      </c>
      <c r="C618" s="4">
        <f t="shared" si="17"/>
        <v>1.5504664604995297</v>
      </c>
    </row>
    <row r="619" spans="2:3" x14ac:dyDescent="0.2">
      <c r="B619" s="4">
        <f t="shared" si="18"/>
        <v>10.062000000000355</v>
      </c>
      <c r="C619" s="4">
        <f t="shared" si="17"/>
        <v>1.5474429019218443</v>
      </c>
    </row>
    <row r="620" spans="2:3" x14ac:dyDescent="0.2">
      <c r="B620" s="4">
        <f t="shared" si="18"/>
        <v>10.064000000000355</v>
      </c>
      <c r="C620" s="4">
        <f t="shared" si="17"/>
        <v>1.5443263995214926</v>
      </c>
    </row>
    <row r="621" spans="2:3" x14ac:dyDescent="0.2">
      <c r="B621" s="4">
        <f t="shared" si="18"/>
        <v>10.066000000000356</v>
      </c>
      <c r="C621" s="4">
        <f t="shared" si="17"/>
        <v>1.5411175389823313</v>
      </c>
    </row>
    <row r="622" spans="2:3" x14ac:dyDescent="0.2">
      <c r="B622" s="4">
        <f t="shared" si="18"/>
        <v>10.068000000000357</v>
      </c>
      <c r="C622" s="4">
        <f t="shared" si="17"/>
        <v>1.5378169225039378</v>
      </c>
    </row>
    <row r="623" spans="2:3" x14ac:dyDescent="0.2">
      <c r="B623" s="4">
        <f t="shared" si="18"/>
        <v>10.070000000000357</v>
      </c>
      <c r="C623" s="4">
        <f t="shared" si="17"/>
        <v>1.5344251686133001</v>
      </c>
    </row>
    <row r="624" spans="2:3" x14ac:dyDescent="0.2">
      <c r="B624" s="4">
        <f t="shared" si="18"/>
        <v>10.072000000000358</v>
      </c>
      <c r="C624" s="4">
        <f t="shared" si="17"/>
        <v>1.5309429119716829</v>
      </c>
    </row>
    <row r="625" spans="2:3" x14ac:dyDescent="0.2">
      <c r="B625" s="4">
        <f t="shared" si="18"/>
        <v>10.074000000000359</v>
      </c>
      <c r="C625" s="4">
        <f t="shared" si="17"/>
        <v>1.5273708031767561</v>
      </c>
    </row>
    <row r="626" spans="2:3" x14ac:dyDescent="0.2">
      <c r="B626" s="4">
        <f t="shared" si="18"/>
        <v>10.076000000000359</v>
      </c>
      <c r="C626" s="4">
        <f t="shared" si="17"/>
        <v>1.5237095085600745</v>
      </c>
    </row>
    <row r="627" spans="2:3" x14ac:dyDescent="0.2">
      <c r="B627" s="4">
        <f t="shared" si="18"/>
        <v>10.07800000000036</v>
      </c>
      <c r="C627" s="4">
        <f t="shared" si="17"/>
        <v>1.5199597099799922</v>
      </c>
    </row>
    <row r="628" spans="2:3" x14ac:dyDescent="0.2">
      <c r="B628" s="4">
        <f t="shared" si="18"/>
        <v>10.080000000000361</v>
      </c>
      <c r="C628" s="4">
        <f t="shared" si="17"/>
        <v>1.5161221046101068</v>
      </c>
    </row>
    <row r="629" spans="2:3" x14ac:dyDescent="0.2">
      <c r="B629" s="4">
        <f t="shared" si="18"/>
        <v>10.082000000000361</v>
      </c>
      <c r="C629" s="4">
        <f t="shared" si="17"/>
        <v>1.5121974047233213</v>
      </c>
    </row>
    <row r="630" spans="2:3" x14ac:dyDescent="0.2">
      <c r="B630" s="4">
        <f t="shared" si="18"/>
        <v>10.084000000000362</v>
      </c>
      <c r="C630" s="4">
        <f t="shared" si="17"/>
        <v>1.5081863374716187</v>
      </c>
    </row>
    <row r="631" spans="2:3" x14ac:dyDescent="0.2">
      <c r="B631" s="4">
        <f t="shared" si="18"/>
        <v>10.086000000000363</v>
      </c>
      <c r="C631" s="4">
        <f t="shared" si="17"/>
        <v>1.5040896446616461</v>
      </c>
    </row>
    <row r="632" spans="2:3" x14ac:dyDescent="0.2">
      <c r="B632" s="4">
        <f t="shared" si="18"/>
        <v>10.088000000000363</v>
      </c>
      <c r="C632" s="4">
        <f t="shared" si="17"/>
        <v>1.4999080825262021</v>
      </c>
    </row>
    <row r="633" spans="2:3" x14ac:dyDescent="0.2">
      <c r="B633" s="4">
        <f t="shared" si="18"/>
        <v>10.090000000000364</v>
      </c>
      <c r="C633" s="4">
        <f t="shared" si="17"/>
        <v>1.4956424214917297</v>
      </c>
    </row>
    <row r="634" spans="2:3" x14ac:dyDescent="0.2">
      <c r="B634" s="4">
        <f t="shared" si="18"/>
        <v>10.092000000000365</v>
      </c>
      <c r="C634" s="4">
        <f t="shared" si="17"/>
        <v>1.4912934459419103</v>
      </c>
    </row>
    <row r="635" spans="2:3" x14ac:dyDescent="0.2">
      <c r="B635" s="4">
        <f t="shared" si="18"/>
        <v>10.094000000000365</v>
      </c>
      <c r="C635" s="4">
        <f t="shared" si="17"/>
        <v>1.4868619539774646</v>
      </c>
    </row>
    <row r="636" spans="2:3" x14ac:dyDescent="0.2">
      <c r="B636" s="4">
        <f t="shared" si="18"/>
        <v>10.096000000000366</v>
      </c>
      <c r="C636" s="4">
        <f t="shared" si="17"/>
        <v>1.4823487571722609</v>
      </c>
    </row>
    <row r="637" spans="2:3" x14ac:dyDescent="0.2">
      <c r="B637" s="4">
        <f t="shared" si="18"/>
        <v>10.098000000000367</v>
      </c>
      <c r="C637" s="4">
        <f t="shared" si="17"/>
        <v>1.4777546803258348</v>
      </c>
    </row>
    <row r="638" spans="2:3" x14ac:dyDescent="0.2">
      <c r="B638" s="4">
        <f t="shared" si="18"/>
        <v>10.100000000000367</v>
      </c>
      <c r="C638" s="4">
        <f t="shared" si="17"/>
        <v>1.4730805612124276</v>
      </c>
    </row>
    <row r="639" spans="2:3" x14ac:dyDescent="0.2">
      <c r="B639" s="4">
        <f t="shared" si="18"/>
        <v>10.102000000000368</v>
      </c>
      <c r="C639" s="4">
        <f t="shared" si="17"/>
        <v>1.4683272503266482</v>
      </c>
    </row>
    <row r="640" spans="2:3" x14ac:dyDescent="0.2">
      <c r="B640" s="4">
        <f t="shared" si="18"/>
        <v>10.104000000000369</v>
      </c>
      <c r="C640" s="4">
        <f t="shared" si="17"/>
        <v>1.4634956106258687</v>
      </c>
    </row>
    <row r="641" spans="2:3" x14ac:dyDescent="0.2">
      <c r="B641" s="4">
        <f t="shared" si="18"/>
        <v>10.106000000000369</v>
      </c>
      <c r="C641" s="4">
        <f t="shared" si="17"/>
        <v>1.4585865172694599</v>
      </c>
    </row>
    <row r="642" spans="2:3" x14ac:dyDescent="0.2">
      <c r="B642" s="4">
        <f t="shared" si="18"/>
        <v>10.10800000000037</v>
      </c>
      <c r="C642" s="4">
        <f t="shared" si="17"/>
        <v>1.4536008573549795</v>
      </c>
    </row>
    <row r="643" spans="2:3" x14ac:dyDescent="0.2">
      <c r="B643" s="4">
        <f t="shared" si="18"/>
        <v>10.110000000000371</v>
      </c>
      <c r="C643" s="4">
        <f t="shared" si="17"/>
        <v>1.4485395296514241</v>
      </c>
    </row>
    <row r="644" spans="2:3" x14ac:dyDescent="0.2">
      <c r="B644" s="4">
        <f t="shared" si="18"/>
        <v>10.112000000000371</v>
      </c>
      <c r="C644" s="4">
        <f t="shared" si="17"/>
        <v>1.4434034443296524</v>
      </c>
    </row>
    <row r="645" spans="2:3" x14ac:dyDescent="0.2">
      <c r="B645" s="4">
        <f t="shared" si="18"/>
        <v>10.114000000000372</v>
      </c>
      <c r="C645" s="4">
        <f t="shared" si="17"/>
        <v>1.4381935226901026</v>
      </c>
    </row>
    <row r="646" spans="2:3" x14ac:dyDescent="0.2">
      <c r="B646" s="4">
        <f t="shared" si="18"/>
        <v>10.116000000000373</v>
      </c>
      <c r="C646" s="4">
        <f t="shared" si="17"/>
        <v>1.4329106968879037</v>
      </c>
    </row>
    <row r="647" spans="2:3" x14ac:dyDescent="0.2">
      <c r="B647" s="4">
        <f t="shared" si="18"/>
        <v>10.118000000000373</v>
      </c>
      <c r="C647" s="4">
        <f t="shared" si="17"/>
        <v>1.427555909655511</v>
      </c>
    </row>
    <row r="648" spans="2:3" x14ac:dyDescent="0.2">
      <c r="B648" s="4">
        <f t="shared" si="18"/>
        <v>10.120000000000374</v>
      </c>
      <c r="C648" s="4">
        <f t="shared" si="17"/>
        <v>1.4221301140229672</v>
      </c>
    </row>
    <row r="649" spans="2:3" x14ac:dyDescent="0.2">
      <c r="B649" s="4">
        <f t="shared" si="18"/>
        <v>10.122000000000375</v>
      </c>
      <c r="C649" s="4">
        <f t="shared" si="17"/>
        <v>1.4166342730359138</v>
      </c>
    </row>
    <row r="650" spans="2:3" x14ac:dyDescent="0.2">
      <c r="B650" s="4">
        <f t="shared" si="18"/>
        <v>10.124000000000375</v>
      </c>
      <c r="C650" s="4">
        <f t="shared" si="17"/>
        <v>1.4110693594714665</v>
      </c>
    </row>
    <row r="651" spans="2:3" x14ac:dyDescent="0.2">
      <c r="B651" s="4">
        <f t="shared" si="18"/>
        <v>10.126000000000376</v>
      </c>
      <c r="C651" s="4">
        <f t="shared" si="17"/>
        <v>1.4054363555520706</v>
      </c>
    </row>
    <row r="652" spans="2:3" x14ac:dyDescent="0.2">
      <c r="B652" s="4">
        <f t="shared" si="18"/>
        <v>10.128000000000377</v>
      </c>
      <c r="C652" s="4">
        <f t="shared" si="17"/>
        <v>1.399736252657455</v>
      </c>
    </row>
    <row r="653" spans="2:3" x14ac:dyDescent="0.2">
      <c r="B653" s="4">
        <f t="shared" si="18"/>
        <v>10.130000000000377</v>
      </c>
      <c r="C653" s="4">
        <f t="shared" si="17"/>
        <v>1.3939700510348041</v>
      </c>
    </row>
    <row r="654" spans="2:3" x14ac:dyDescent="0.2">
      <c r="B654" s="4">
        <f t="shared" si="18"/>
        <v>10.132000000000378</v>
      </c>
      <c r="C654" s="4">
        <f t="shared" si="17"/>
        <v>1.388138759507261</v>
      </c>
    </row>
    <row r="655" spans="2:3" x14ac:dyDescent="0.2">
      <c r="B655" s="4">
        <f t="shared" si="18"/>
        <v>10.134000000000379</v>
      </c>
      <c r="C655" s="4">
        <f t="shared" si="17"/>
        <v>1.3822433951808877</v>
      </c>
    </row>
    <row r="656" spans="2:3" x14ac:dyDescent="0.2">
      <c r="B656" s="4">
        <f t="shared" si="18"/>
        <v>10.136000000000379</v>
      </c>
      <c r="C656" s="4">
        <f t="shared" si="17"/>
        <v>1.3762849831501933</v>
      </c>
    </row>
    <row r="657" spans="2:3" x14ac:dyDescent="0.2">
      <c r="B657" s="4">
        <f t="shared" si="18"/>
        <v>10.13800000000038</v>
      </c>
      <c r="C657" s="4">
        <f t="shared" si="17"/>
        <v>1.370264556202355</v>
      </c>
    </row>
    <row r="658" spans="2:3" x14ac:dyDescent="0.2">
      <c r="B658" s="4">
        <f t="shared" si="18"/>
        <v>10.140000000000381</v>
      </c>
      <c r="C658" s="4">
        <f t="shared" si="17"/>
        <v>1.364183154520247</v>
      </c>
    </row>
    <row r="659" spans="2:3" x14ac:dyDescent="0.2">
      <c r="B659" s="4">
        <f t="shared" si="18"/>
        <v>10.142000000000381</v>
      </c>
      <c r="C659" s="4">
        <f t="shared" si="17"/>
        <v>1.3580418253843984</v>
      </c>
    </row>
    <row r="660" spans="2:3" x14ac:dyDescent="0.2">
      <c r="B660" s="4">
        <f t="shared" si="18"/>
        <v>10.144000000000382</v>
      </c>
      <c r="C660" s="4">
        <f t="shared" si="17"/>
        <v>1.3518416228739984</v>
      </c>
    </row>
    <row r="661" spans="2:3" x14ac:dyDescent="0.2">
      <c r="B661" s="4">
        <f t="shared" si="18"/>
        <v>10.146000000000383</v>
      </c>
      <c r="C661" s="4">
        <f t="shared" si="17"/>
        <v>1.3455836075670664</v>
      </c>
    </row>
    <row r="662" spans="2:3" x14ac:dyDescent="0.2">
      <c r="B662" s="4">
        <f t="shared" si="18"/>
        <v>10.148000000000383</v>
      </c>
      <c r="C662" s="4">
        <f t="shared" si="17"/>
        <v>1.3392688462399074</v>
      </c>
    </row>
    <row r="663" spans="2:3" x14ac:dyDescent="0.2">
      <c r="B663" s="4">
        <f t="shared" si="18"/>
        <v>10.150000000000384</v>
      </c>
      <c r="C663" s="4">
        <f t="shared" si="17"/>
        <v>1.3328984115659701</v>
      </c>
    </row>
    <row r="664" spans="2:3" x14ac:dyDescent="0.2">
      <c r="B664" s="4">
        <f t="shared" si="18"/>
        <v>10.152000000000385</v>
      </c>
      <c r="C664" s="4">
        <f t="shared" ref="C664:C727" si="19">EXP(-((B664-$C$6)^2)/(2*$C$7^2))/(SQRT(2*PI())*$C$7)</f>
        <v>1.3264733818142265</v>
      </c>
    </row>
    <row r="665" spans="2:3" x14ac:dyDescent="0.2">
      <c r="B665" s="4">
        <f t="shared" ref="B665:B728" si="20">B664+$C$84</f>
        <v>10.154000000000385</v>
      </c>
      <c r="C665" s="4">
        <f t="shared" si="19"/>
        <v>1.3199948405471886</v>
      </c>
    </row>
    <row r="666" spans="2:3" x14ac:dyDescent="0.2">
      <c r="B666" s="4">
        <f t="shared" si="20"/>
        <v>10.156000000000386</v>
      </c>
      <c r="C666" s="4">
        <f t="shared" si="19"/>
        <v>1.3134638763186848</v>
      </c>
    </row>
    <row r="667" spans="2:3" x14ac:dyDescent="0.2">
      <c r="B667" s="4">
        <f t="shared" si="20"/>
        <v>10.158000000000387</v>
      </c>
      <c r="C667" s="4">
        <f t="shared" si="19"/>
        <v>1.306881582371505</v>
      </c>
    </row>
    <row r="668" spans="2:3" x14ac:dyDescent="0.2">
      <c r="B668" s="4">
        <f t="shared" si="20"/>
        <v>10.160000000000387</v>
      </c>
      <c r="C668" s="4">
        <f t="shared" si="19"/>
        <v>1.3002490563350391</v>
      </c>
    </row>
    <row r="669" spans="2:3" x14ac:dyDescent="0.2">
      <c r="B669" s="4">
        <f t="shared" si="20"/>
        <v>10.162000000000388</v>
      </c>
      <c r="C669" s="4">
        <f t="shared" si="19"/>
        <v>1.2935673999230186</v>
      </c>
    </row>
    <row r="670" spans="2:3" x14ac:dyDescent="0.2">
      <c r="B670" s="4">
        <f t="shared" si="20"/>
        <v>10.164000000000389</v>
      </c>
      <c r="C670" s="4">
        <f t="shared" si="19"/>
        <v>1.2868377186314803</v>
      </c>
    </row>
    <row r="671" spans="2:3" x14ac:dyDescent="0.2">
      <c r="B671" s="4">
        <f t="shared" si="20"/>
        <v>10.166000000000389</v>
      </c>
      <c r="C671" s="4">
        <f t="shared" si="19"/>
        <v>1.2800611214370643</v>
      </c>
    </row>
    <row r="672" spans="2:3" x14ac:dyDescent="0.2">
      <c r="B672" s="4">
        <f t="shared" si="20"/>
        <v>10.16800000000039</v>
      </c>
      <c r="C672" s="4">
        <f t="shared" si="19"/>
        <v>1.2732387204957623</v>
      </c>
    </row>
    <row r="673" spans="2:3" x14ac:dyDescent="0.2">
      <c r="B673" s="4">
        <f t="shared" si="20"/>
        <v>10.170000000000391</v>
      </c>
      <c r="C673" s="4">
        <f t="shared" si="19"/>
        <v>1.2663716308422255</v>
      </c>
    </row>
    <row r="674" spans="2:3" x14ac:dyDescent="0.2">
      <c r="B674" s="4">
        <f t="shared" si="20"/>
        <v>10.172000000000391</v>
      </c>
      <c r="C674" s="4">
        <f t="shared" si="19"/>
        <v>1.2594609700897506</v>
      </c>
    </row>
    <row r="675" spans="2:3" x14ac:dyDescent="0.2">
      <c r="B675" s="4">
        <f t="shared" si="20"/>
        <v>10.174000000000392</v>
      </c>
      <c r="C675" s="4">
        <f t="shared" si="19"/>
        <v>1.2525078581310483</v>
      </c>
    </row>
    <row r="676" spans="2:3" x14ac:dyDescent="0.2">
      <c r="B676" s="4">
        <f t="shared" si="20"/>
        <v>10.176000000000393</v>
      </c>
      <c r="C676" s="4">
        <f t="shared" si="19"/>
        <v>1.2455134168399087</v>
      </c>
    </row>
    <row r="677" spans="2:3" x14ac:dyDescent="0.2">
      <c r="B677" s="4">
        <f t="shared" si="20"/>
        <v>10.178000000000393</v>
      </c>
      <c r="C677" s="4">
        <f t="shared" si="19"/>
        <v>1.2384787697738722</v>
      </c>
    </row>
    <row r="678" spans="2:3" x14ac:dyDescent="0.2">
      <c r="B678" s="4">
        <f t="shared" si="20"/>
        <v>10.180000000000394</v>
      </c>
      <c r="C678" s="4">
        <f t="shared" si="19"/>
        <v>1.2314050418780143</v>
      </c>
    </row>
    <row r="679" spans="2:3" x14ac:dyDescent="0.2">
      <c r="B679" s="4">
        <f t="shared" si="20"/>
        <v>10.182000000000395</v>
      </c>
      <c r="C679" s="4">
        <f t="shared" si="19"/>
        <v>1.2242933591899505</v>
      </c>
    </row>
    <row r="680" spans="2:3" x14ac:dyDescent="0.2">
      <c r="B680" s="4">
        <f t="shared" si="20"/>
        <v>10.184000000000395</v>
      </c>
      <c r="C680" s="4">
        <f t="shared" si="19"/>
        <v>1.2171448485461687</v>
      </c>
    </row>
    <row r="681" spans="2:3" x14ac:dyDescent="0.2">
      <c r="B681" s="4">
        <f t="shared" si="20"/>
        <v>10.186000000000396</v>
      </c>
      <c r="C681" s="4">
        <f t="shared" si="19"/>
        <v>1.2099606372897926</v>
      </c>
    </row>
    <row r="682" spans="2:3" x14ac:dyDescent="0.2">
      <c r="B682" s="4">
        <f t="shared" si="20"/>
        <v>10.188000000000397</v>
      </c>
      <c r="C682" s="4">
        <f t="shared" si="19"/>
        <v>1.2027418529798817</v>
      </c>
    </row>
    <row r="683" spans="2:3" x14ac:dyDescent="0.2">
      <c r="B683" s="4">
        <f t="shared" si="20"/>
        <v>10.190000000000397</v>
      </c>
      <c r="C683" s="4">
        <f t="shared" si="19"/>
        <v>1.1954896231023668</v>
      </c>
    </row>
    <row r="684" spans="2:3" x14ac:dyDescent="0.2">
      <c r="B684" s="4">
        <f t="shared" si="20"/>
        <v>10.192000000000398</v>
      </c>
      <c r="C684" s="4">
        <f t="shared" si="19"/>
        <v>1.1882050747827275</v>
      </c>
    </row>
    <row r="685" spans="2:3" x14ac:dyDescent="0.2">
      <c r="B685" s="4">
        <f t="shared" si="20"/>
        <v>10.194000000000399</v>
      </c>
      <c r="C685" s="4">
        <f t="shared" si="19"/>
        <v>1.180889334500504</v>
      </c>
    </row>
    <row r="686" spans="2:3" x14ac:dyDescent="0.2">
      <c r="B686" s="4">
        <f t="shared" si="20"/>
        <v>10.196000000000399</v>
      </c>
      <c r="C686" s="4">
        <f t="shared" si="19"/>
        <v>1.1735435278057491</v>
      </c>
    </row>
    <row r="687" spans="2:3" x14ac:dyDescent="0.2">
      <c r="B687" s="4">
        <f t="shared" si="20"/>
        <v>10.1980000000004</v>
      </c>
      <c r="C687" s="4">
        <f t="shared" si="19"/>
        <v>1.1661687790375108</v>
      </c>
    </row>
    <row r="688" spans="2:3" x14ac:dyDescent="0.2">
      <c r="B688" s="4">
        <f t="shared" si="20"/>
        <v>10.200000000000401</v>
      </c>
      <c r="C688" s="4">
        <f t="shared" si="19"/>
        <v>1.158766211044445</v>
      </c>
    </row>
    <row r="689" spans="2:3" x14ac:dyDescent="0.2">
      <c r="B689" s="4">
        <f t="shared" si="20"/>
        <v>10.202000000000401</v>
      </c>
      <c r="C689" s="4">
        <f t="shared" si="19"/>
        <v>1.1513369449076496</v>
      </c>
    </row>
    <row r="690" spans="2:3" x14ac:dyDescent="0.2">
      <c r="B690" s="4">
        <f t="shared" si="20"/>
        <v>10.204000000000402</v>
      </c>
      <c r="C690" s="4">
        <f t="shared" si="19"/>
        <v>1.1438820996658126</v>
      </c>
    </row>
    <row r="691" spans="2:3" x14ac:dyDescent="0.2">
      <c r="B691" s="4">
        <f t="shared" si="20"/>
        <v>10.206000000000403</v>
      </c>
      <c r="C691" s="4">
        <f t="shared" si="19"/>
        <v>1.1364027920427664</v>
      </c>
    </row>
    <row r="692" spans="2:3" x14ac:dyDescent="0.2">
      <c r="B692" s="4">
        <f t="shared" si="20"/>
        <v>10.208000000000403</v>
      </c>
      <c r="C692" s="4">
        <f t="shared" si="19"/>
        <v>1.1289001361775346</v>
      </c>
    </row>
    <row r="693" spans="2:3" x14ac:dyDescent="0.2">
      <c r="B693" s="4">
        <f t="shared" si="20"/>
        <v>10.210000000000404</v>
      </c>
      <c r="C693" s="4">
        <f t="shared" si="19"/>
        <v>1.1213752433569597</v>
      </c>
    </row>
    <row r="694" spans="2:3" x14ac:dyDescent="0.2">
      <c r="B694" s="4">
        <f t="shared" si="20"/>
        <v>10.212000000000405</v>
      </c>
      <c r="C694" s="4">
        <f t="shared" si="19"/>
        <v>1.1138292217509984</v>
      </c>
    </row>
    <row r="695" spans="2:3" x14ac:dyDescent="0.2">
      <c r="B695" s="4">
        <f t="shared" si="20"/>
        <v>10.214000000000405</v>
      </c>
      <c r="C695" s="4">
        <f t="shared" si="19"/>
        <v>1.1062631761507644</v>
      </c>
    </row>
    <row r="696" spans="2:3" x14ac:dyDescent="0.2">
      <c r="B696" s="4">
        <f t="shared" si="20"/>
        <v>10.216000000000406</v>
      </c>
      <c r="C696" s="4">
        <f t="shared" si="19"/>
        <v>1.0986782077094057</v>
      </c>
    </row>
    <row r="697" spans="2:3" x14ac:dyDescent="0.2">
      <c r="B697" s="4">
        <f t="shared" si="20"/>
        <v>10.218000000000407</v>
      </c>
      <c r="C697" s="4">
        <f t="shared" si="19"/>
        <v>1.0910754136858933</v>
      </c>
    </row>
    <row r="698" spans="2:3" x14ac:dyDescent="0.2">
      <c r="B698" s="4">
        <f t="shared" si="20"/>
        <v>10.220000000000407</v>
      </c>
      <c r="C698" s="4">
        <f t="shared" si="19"/>
        <v>1.0834558871917983</v>
      </c>
    </row>
    <row r="699" spans="2:3" x14ac:dyDescent="0.2">
      <c r="B699" s="4">
        <f t="shared" si="20"/>
        <v>10.222000000000408</v>
      </c>
      <c r="C699" s="4">
        <f t="shared" si="19"/>
        <v>1.0758207169411389</v>
      </c>
    </row>
    <row r="700" spans="2:3" x14ac:dyDescent="0.2">
      <c r="B700" s="4">
        <f t="shared" si="20"/>
        <v>10.224000000000409</v>
      </c>
      <c r="C700" s="4">
        <f t="shared" si="19"/>
        <v>1.0681709870033662</v>
      </c>
    </row>
    <row r="701" spans="2:3" x14ac:dyDescent="0.2">
      <c r="B701" s="4">
        <f t="shared" si="20"/>
        <v>10.226000000000409</v>
      </c>
      <c r="C701" s="4">
        <f t="shared" si="19"/>
        <v>1.0605077765595634</v>
      </c>
    </row>
    <row r="702" spans="2:3" x14ac:dyDescent="0.2">
      <c r="B702" s="4">
        <f t="shared" si="20"/>
        <v>10.22800000000041</v>
      </c>
      <c r="C702" s="4">
        <f t="shared" si="19"/>
        <v>1.0528321596619332</v>
      </c>
    </row>
    <row r="703" spans="2:3" x14ac:dyDescent="0.2">
      <c r="B703" s="4">
        <f t="shared" si="20"/>
        <v>10.230000000000411</v>
      </c>
      <c r="C703" s="4">
        <f t="shared" si="19"/>
        <v>1.045145204996633</v>
      </c>
    </row>
    <row r="704" spans="2:3" x14ac:dyDescent="0.2">
      <c r="B704" s="4">
        <f t="shared" si="20"/>
        <v>10.232000000000411</v>
      </c>
      <c r="C704" s="4">
        <f t="shared" si="19"/>
        <v>1.0374479756500328</v>
      </c>
    </row>
    <row r="705" spans="2:3" x14ac:dyDescent="0.2">
      <c r="B705" s="4">
        <f t="shared" si="20"/>
        <v>10.234000000000412</v>
      </c>
      <c r="C705" s="4">
        <f t="shared" si="19"/>
        <v>1.0297415288784593</v>
      </c>
    </row>
    <row r="706" spans="2:3" x14ac:dyDescent="0.2">
      <c r="B706" s="4">
        <f t="shared" si="20"/>
        <v>10.236000000000413</v>
      </c>
      <c r="C706" s="4">
        <f t="shared" si="19"/>
        <v>1.0220269158814825</v>
      </c>
    </row>
    <row r="707" spans="2:3" x14ac:dyDescent="0.2">
      <c r="B707" s="4">
        <f t="shared" si="20"/>
        <v>10.238000000000413</v>
      </c>
      <c r="C707" s="4">
        <f t="shared" si="19"/>
        <v>1.0143051815788136</v>
      </c>
    </row>
    <row r="708" spans="2:3" x14ac:dyDescent="0.2">
      <c r="B708" s="4">
        <f t="shared" si="20"/>
        <v>10.240000000000414</v>
      </c>
      <c r="C708" s="4">
        <f t="shared" si="19"/>
        <v>1.006577364390868</v>
      </c>
    </row>
    <row r="709" spans="2:3" x14ac:dyDescent="0.2">
      <c r="B709" s="4">
        <f t="shared" si="20"/>
        <v>10.242000000000415</v>
      </c>
      <c r="C709" s="4">
        <f t="shared" si="19"/>
        <v>0.99884449602305081</v>
      </c>
    </row>
    <row r="710" spans="2:3" x14ac:dyDescent="0.2">
      <c r="B710" s="4">
        <f t="shared" si="20"/>
        <v>10.244000000000415</v>
      </c>
      <c r="C710" s="4">
        <f t="shared" si="19"/>
        <v>0.99110760125381991</v>
      </c>
    </row>
    <row r="711" spans="2:3" x14ac:dyDescent="0.2">
      <c r="B711" s="4">
        <f t="shared" si="20"/>
        <v>10.246000000000416</v>
      </c>
      <c r="C711" s="4">
        <f t="shared" si="19"/>
        <v>0.98336769772657828</v>
      </c>
    </row>
    <row r="712" spans="2:3" x14ac:dyDescent="0.2">
      <c r="B712" s="4">
        <f t="shared" si="20"/>
        <v>10.248000000000417</v>
      </c>
      <c r="C712" s="4">
        <f t="shared" si="19"/>
        <v>0.97562579574544528</v>
      </c>
    </row>
    <row r="713" spans="2:3" x14ac:dyDescent="0.2">
      <c r="B713" s="4">
        <f t="shared" si="20"/>
        <v>10.250000000000417</v>
      </c>
      <c r="C713" s="4">
        <f t="shared" si="19"/>
        <v>0.96788289807495742</v>
      </c>
    </row>
    <row r="714" spans="2:3" x14ac:dyDescent="0.2">
      <c r="B714" s="4">
        <f t="shared" si="20"/>
        <v>10.252000000000418</v>
      </c>
      <c r="C714" s="4">
        <f t="shared" si="19"/>
        <v>0.96013999974373943</v>
      </c>
    </row>
    <row r="715" spans="2:3" x14ac:dyDescent="0.2">
      <c r="B715" s="4">
        <f t="shared" si="20"/>
        <v>10.254000000000419</v>
      </c>
      <c r="C715" s="4">
        <f t="shared" si="19"/>
        <v>0.95239808785219682</v>
      </c>
    </row>
    <row r="716" spans="2:3" x14ac:dyDescent="0.2">
      <c r="B716" s="4">
        <f t="shared" si="20"/>
        <v>10.256000000000419</v>
      </c>
      <c r="C716" s="4">
        <f t="shared" si="19"/>
        <v>0.94465814138426385</v>
      </c>
    </row>
    <row r="717" spans="2:3" x14ac:dyDescent="0.2">
      <c r="B717" s="4">
        <f t="shared" si="20"/>
        <v>10.25800000000042</v>
      </c>
      <c r="C717" s="4">
        <f t="shared" si="19"/>
        <v>0.93692113102325325</v>
      </c>
    </row>
    <row r="718" spans="2:3" x14ac:dyDescent="0.2">
      <c r="B718" s="4">
        <f t="shared" si="20"/>
        <v>10.260000000000421</v>
      </c>
      <c r="C718" s="4">
        <f t="shared" si="19"/>
        <v>0.92918801897183845</v>
      </c>
    </row>
    <row r="719" spans="2:3" x14ac:dyDescent="0.2">
      <c r="B719" s="4">
        <f t="shared" si="20"/>
        <v>10.262000000000421</v>
      </c>
      <c r="C719" s="4">
        <f t="shared" si="19"/>
        <v>0.92145975877621</v>
      </c>
    </row>
    <row r="720" spans="2:3" x14ac:dyDescent="0.2">
      <c r="B720" s="4">
        <f t="shared" si="20"/>
        <v>10.264000000000422</v>
      </c>
      <c r="C720" s="4">
        <f t="shared" si="19"/>
        <v>0.91373729515443503</v>
      </c>
    </row>
    <row r="721" spans="2:3" x14ac:dyDescent="0.2">
      <c r="B721" s="4">
        <f t="shared" si="20"/>
        <v>10.266000000000423</v>
      </c>
      <c r="C721" s="4">
        <f t="shared" si="19"/>
        <v>0.90602156382905197</v>
      </c>
    </row>
    <row r="722" spans="2:3" x14ac:dyDescent="0.2">
      <c r="B722" s="4">
        <f t="shared" si="20"/>
        <v>10.268000000000423</v>
      </c>
      <c r="C722" s="4">
        <f t="shared" si="19"/>
        <v>0.89831349136392868</v>
      </c>
    </row>
    <row r="723" spans="2:3" x14ac:dyDescent="0.2">
      <c r="B723" s="4">
        <f t="shared" si="20"/>
        <v>10.270000000000424</v>
      </c>
      <c r="C723" s="4">
        <f t="shared" si="19"/>
        <v>0.89061399500541272</v>
      </c>
    </row>
    <row r="724" spans="2:3" x14ac:dyDescent="0.2">
      <c r="B724" s="4">
        <f t="shared" si="20"/>
        <v>10.272000000000425</v>
      </c>
      <c r="C724" s="4">
        <f t="shared" si="19"/>
        <v>0.88292398252779536</v>
      </c>
    </row>
    <row r="725" spans="2:3" x14ac:dyDescent="0.2">
      <c r="B725" s="4">
        <f t="shared" si="20"/>
        <v>10.274000000000425</v>
      </c>
      <c r="C725" s="4">
        <f t="shared" si="19"/>
        <v>0.87524435208311346</v>
      </c>
    </row>
    <row r="726" spans="2:3" x14ac:dyDescent="0.2">
      <c r="B726" s="4">
        <f t="shared" si="20"/>
        <v>10.276000000000426</v>
      </c>
      <c r="C726" s="4">
        <f t="shared" si="19"/>
        <v>0.86757599205530944</v>
      </c>
    </row>
    <row r="727" spans="2:3" x14ac:dyDescent="0.2">
      <c r="B727" s="4">
        <f t="shared" si="20"/>
        <v>10.278000000000427</v>
      </c>
      <c r="C727" s="4">
        <f t="shared" si="19"/>
        <v>0.8599197809187672</v>
      </c>
    </row>
    <row r="728" spans="2:3" x14ac:dyDescent="0.2">
      <c r="B728" s="4">
        <f t="shared" si="20"/>
        <v>10.280000000000427</v>
      </c>
      <c r="C728" s="4">
        <f t="shared" ref="C728:C791" si="21">EXP(-((B728-$C$6)^2)/(2*$C$7^2))/(SQRT(2*PI())*$C$7)</f>
        <v>0.85227658710123955</v>
      </c>
    </row>
    <row r="729" spans="2:3" x14ac:dyDescent="0.2">
      <c r="B729" s="4">
        <f t="shared" ref="B729:B792" si="22">B728+$C$84</f>
        <v>10.282000000000428</v>
      </c>
      <c r="C729" s="4">
        <f t="shared" si="21"/>
        <v>0.84464726885118102</v>
      </c>
    </row>
    <row r="730" spans="2:3" x14ac:dyDescent="0.2">
      <c r="B730" s="4">
        <f t="shared" si="22"/>
        <v>10.284000000000429</v>
      </c>
      <c r="C730" s="4">
        <f t="shared" si="21"/>
        <v>0.83703267410950022</v>
      </c>
    </row>
    <row r="731" spans="2:3" x14ac:dyDescent="0.2">
      <c r="B731" s="4">
        <f t="shared" si="22"/>
        <v>10.286000000000429</v>
      </c>
      <c r="C731" s="4">
        <f t="shared" si="21"/>
        <v>0.82943364038573741</v>
      </c>
    </row>
    <row r="732" spans="2:3" x14ac:dyDescent="0.2">
      <c r="B732" s="4">
        <f t="shared" si="22"/>
        <v>10.28800000000043</v>
      </c>
      <c r="C732" s="4">
        <f t="shared" si="21"/>
        <v>0.82185099463867872</v>
      </c>
    </row>
    <row r="733" spans="2:3" x14ac:dyDescent="0.2">
      <c r="B733" s="4">
        <f t="shared" si="22"/>
        <v>10.290000000000431</v>
      </c>
      <c r="C733" s="4">
        <f t="shared" si="21"/>
        <v>0.81428555316141016</v>
      </c>
    </row>
    <row r="734" spans="2:3" x14ac:dyDescent="0.2">
      <c r="B734" s="4">
        <f t="shared" si="22"/>
        <v>10.292000000000431</v>
      </c>
      <c r="C734" s="4">
        <f t="shared" si="21"/>
        <v>0.80673812147081658</v>
      </c>
    </row>
    <row r="735" spans="2:3" x14ac:dyDescent="0.2">
      <c r="B735" s="4">
        <f t="shared" si="22"/>
        <v>10.294000000000432</v>
      </c>
      <c r="C735" s="4">
        <f t="shared" si="21"/>
        <v>0.79920949420152743</v>
      </c>
    </row>
    <row r="736" spans="2:3" x14ac:dyDescent="0.2">
      <c r="B736" s="4">
        <f t="shared" si="22"/>
        <v>10.296000000000433</v>
      </c>
      <c r="C736" s="4">
        <f t="shared" si="21"/>
        <v>0.79170045500430575</v>
      </c>
    </row>
    <row r="737" spans="2:3" x14ac:dyDescent="0.2">
      <c r="B737" s="4">
        <f t="shared" si="22"/>
        <v>10.298000000000433</v>
      </c>
      <c r="C737" s="4">
        <f t="shared" si="21"/>
        <v>0.78421177644888351</v>
      </c>
    </row>
    <row r="738" spans="2:3" x14ac:dyDescent="0.2">
      <c r="B738" s="4">
        <f t="shared" si="22"/>
        <v>10.300000000000434</v>
      </c>
      <c r="C738" s="4">
        <f t="shared" si="21"/>
        <v>0.77674421993123322</v>
      </c>
    </row>
    <row r="739" spans="2:3" x14ac:dyDescent="0.2">
      <c r="B739" s="4">
        <f t="shared" si="22"/>
        <v>10.302000000000435</v>
      </c>
      <c r="C739" s="4">
        <f t="shared" si="21"/>
        <v>0.76929853558527361</v>
      </c>
    </row>
    <row r="740" spans="2:3" x14ac:dyDescent="0.2">
      <c r="B740" s="4">
        <f t="shared" si="22"/>
        <v>10.304000000000435</v>
      </c>
      <c r="C740" s="4">
        <f t="shared" si="21"/>
        <v>0.76187546219899982</v>
      </c>
    </row>
    <row r="741" spans="2:3" x14ac:dyDescent="0.2">
      <c r="B741" s="4">
        <f t="shared" si="22"/>
        <v>10.306000000000436</v>
      </c>
      <c r="C741" s="4">
        <f t="shared" si="21"/>
        <v>0.75447572713502697</v>
      </c>
    </row>
    <row r="742" spans="2:3" x14ac:dyDescent="0.2">
      <c r="B742" s="4">
        <f t="shared" si="22"/>
        <v>10.308000000000437</v>
      </c>
      <c r="C742" s="4">
        <f t="shared" si="21"/>
        <v>0.7471000462555375</v>
      </c>
    </row>
    <row r="743" spans="2:3" x14ac:dyDescent="0.2">
      <c r="B743" s="4">
        <f t="shared" si="22"/>
        <v>10.310000000000437</v>
      </c>
      <c r="C743" s="4">
        <f t="shared" si="21"/>
        <v>0.73974912385161606</v>
      </c>
    </row>
    <row r="744" spans="2:3" x14ac:dyDescent="0.2">
      <c r="B744" s="4">
        <f t="shared" si="22"/>
        <v>10.312000000000438</v>
      </c>
      <c r="C744" s="4">
        <f t="shared" si="21"/>
        <v>0.73242365257695763</v>
      </c>
    </row>
    <row r="745" spans="2:3" x14ac:dyDescent="0.2">
      <c r="B745" s="4">
        <f t="shared" si="22"/>
        <v>10.314000000000439</v>
      </c>
      <c r="C745" s="4">
        <f t="shared" si="21"/>
        <v>0.7251243133859322</v>
      </c>
    </row>
    <row r="746" spans="2:3" x14ac:dyDescent="0.2">
      <c r="B746" s="4">
        <f t="shared" si="22"/>
        <v>10.316000000000439</v>
      </c>
      <c r="C746" s="4">
        <f t="shared" si="21"/>
        <v>0.71785177547598433</v>
      </c>
    </row>
    <row r="747" spans="2:3" x14ac:dyDescent="0.2">
      <c r="B747" s="4">
        <f t="shared" si="22"/>
        <v>10.31800000000044</v>
      </c>
      <c r="C747" s="4">
        <f t="shared" si="21"/>
        <v>0.71060669623434936</v>
      </c>
    </row>
    <row r="748" spans="2:3" x14ac:dyDescent="0.2">
      <c r="B748" s="4">
        <f t="shared" si="22"/>
        <v>10.320000000000441</v>
      </c>
      <c r="C748" s="4">
        <f t="shared" si="21"/>
        <v>0.70338972118906196</v>
      </c>
    </row>
    <row r="749" spans="2:3" x14ac:dyDescent="0.2">
      <c r="B749" s="4">
        <f t="shared" si="22"/>
        <v>10.322000000000441</v>
      </c>
      <c r="C749" s="4">
        <f t="shared" si="21"/>
        <v>0.69620148396423354</v>
      </c>
    </row>
    <row r="750" spans="2:3" x14ac:dyDescent="0.2">
      <c r="B750" s="4">
        <f t="shared" si="22"/>
        <v>10.324000000000442</v>
      </c>
      <c r="C750" s="4">
        <f t="shared" si="21"/>
        <v>0.68904260623957114</v>
      </c>
    </row>
    <row r="751" spans="2:3" x14ac:dyDescent="0.2">
      <c r="B751" s="4">
        <f t="shared" si="22"/>
        <v>10.326000000000443</v>
      </c>
      <c r="C751" s="4">
        <f t="shared" si="21"/>
        <v>0.68191369771411292</v>
      </c>
    </row>
    <row r="752" spans="2:3" x14ac:dyDescent="0.2">
      <c r="B752" s="4">
        <f t="shared" si="22"/>
        <v>10.328000000000443</v>
      </c>
      <c r="C752" s="4">
        <f t="shared" si="21"/>
        <v>0.67481535607414744</v>
      </c>
    </row>
    <row r="753" spans="2:3" x14ac:dyDescent="0.2">
      <c r="B753" s="4">
        <f t="shared" si="22"/>
        <v>10.330000000000444</v>
      </c>
      <c r="C753" s="4">
        <f t="shared" si="21"/>
        <v>0.66774816696528927</v>
      </c>
    </row>
    <row r="754" spans="2:3" x14ac:dyDescent="0.2">
      <c r="B754" s="4">
        <f t="shared" si="22"/>
        <v>10.332000000000445</v>
      </c>
      <c r="C754" s="4">
        <f t="shared" si="21"/>
        <v>0.66071270396867643</v>
      </c>
    </row>
    <row r="755" spans="2:3" x14ac:dyDescent="0.2">
      <c r="B755" s="4">
        <f t="shared" si="22"/>
        <v>10.334000000000445</v>
      </c>
      <c r="C755" s="4">
        <f t="shared" si="21"/>
        <v>0.65370952858125653</v>
      </c>
    </row>
    <row r="756" spans="2:3" x14ac:dyDescent="0.2">
      <c r="B756" s="4">
        <f t="shared" si="22"/>
        <v>10.336000000000446</v>
      </c>
      <c r="C756" s="4">
        <f t="shared" si="21"/>
        <v>0.6467391902001266</v>
      </c>
    </row>
    <row r="757" spans="2:3" x14ac:dyDescent="0.2">
      <c r="B757" s="4">
        <f t="shared" si="22"/>
        <v>10.338000000000447</v>
      </c>
      <c r="C757" s="4">
        <f t="shared" si="21"/>
        <v>0.63980222611089022</v>
      </c>
    </row>
    <row r="758" spans="2:3" x14ac:dyDescent="0.2">
      <c r="B758" s="4">
        <f t="shared" si="22"/>
        <v>10.340000000000447</v>
      </c>
      <c r="C758" s="4">
        <f t="shared" si="21"/>
        <v>0.63289916147999148</v>
      </c>
    </row>
    <row r="759" spans="2:3" x14ac:dyDescent="0.2">
      <c r="B759" s="4">
        <f t="shared" si="22"/>
        <v>10.342000000000448</v>
      </c>
      <c r="C759" s="4">
        <f t="shared" si="21"/>
        <v>0.62603050935099003</v>
      </c>
    </row>
    <row r="760" spans="2:3" x14ac:dyDescent="0.2">
      <c r="B760" s="4">
        <f t="shared" si="22"/>
        <v>10.344000000000449</v>
      </c>
      <c r="C760" s="4">
        <f t="shared" si="21"/>
        <v>0.61919677064473333</v>
      </c>
    </row>
    <row r="761" spans="2:3" x14ac:dyDescent="0.2">
      <c r="B761" s="4">
        <f t="shared" si="22"/>
        <v>10.34600000000045</v>
      </c>
      <c r="C761" s="4">
        <f t="shared" si="21"/>
        <v>0.61239843416338524</v>
      </c>
    </row>
    <row r="762" spans="2:3" x14ac:dyDescent="0.2">
      <c r="B762" s="4">
        <f t="shared" si="22"/>
        <v>10.34800000000045</v>
      </c>
      <c r="C762" s="4">
        <f t="shared" si="21"/>
        <v>0.60563597659826685</v>
      </c>
    </row>
    <row r="763" spans="2:3" x14ac:dyDescent="0.2">
      <c r="B763" s="4">
        <f t="shared" si="22"/>
        <v>10.350000000000451</v>
      </c>
      <c r="C763" s="4">
        <f t="shared" si="21"/>
        <v>0.59890986254146739</v>
      </c>
    </row>
    <row r="764" spans="2:3" x14ac:dyDescent="0.2">
      <c r="B764" s="4">
        <f t="shared" si="22"/>
        <v>10.352000000000452</v>
      </c>
      <c r="C764" s="4">
        <f t="shared" si="21"/>
        <v>0.59222054450117456</v>
      </c>
    </row>
    <row r="765" spans="2:3" x14ac:dyDescent="0.2">
      <c r="B765" s="4">
        <f t="shared" si="22"/>
        <v>10.354000000000452</v>
      </c>
      <c r="C765" s="4">
        <f t="shared" si="21"/>
        <v>0.58556846292068265</v>
      </c>
    </row>
    <row r="766" spans="2:3" x14ac:dyDescent="0.2">
      <c r="B766" s="4">
        <f t="shared" si="22"/>
        <v>10.356000000000453</v>
      </c>
      <c r="C766" s="4">
        <f t="shared" si="21"/>
        <v>0.57895404620102708</v>
      </c>
    </row>
    <row r="767" spans="2:3" x14ac:dyDescent="0.2">
      <c r="B767" s="4">
        <f t="shared" si="22"/>
        <v>10.358000000000454</v>
      </c>
      <c r="C767" s="4">
        <f t="shared" si="21"/>
        <v>0.57237771072719668</v>
      </c>
    </row>
    <row r="768" spans="2:3" x14ac:dyDescent="0.2">
      <c r="B768" s="4">
        <f t="shared" si="22"/>
        <v>10.360000000000454</v>
      </c>
      <c r="C768" s="4">
        <f t="shared" si="21"/>
        <v>0.56583986089787486</v>
      </c>
    </row>
    <row r="769" spans="2:3" x14ac:dyDescent="0.2">
      <c r="B769" s="4">
        <f t="shared" si="22"/>
        <v>10.362000000000455</v>
      </c>
      <c r="C769" s="4">
        <f t="shared" si="21"/>
        <v>0.55934088915865687</v>
      </c>
    </row>
    <row r="770" spans="2:3" x14ac:dyDescent="0.2">
      <c r="B770" s="4">
        <f t="shared" si="22"/>
        <v>10.364000000000456</v>
      </c>
      <c r="C770" s="4">
        <f t="shared" si="21"/>
        <v>0.5528811760386918</v>
      </c>
    </row>
    <row r="771" spans="2:3" x14ac:dyDescent="0.2">
      <c r="B771" s="4">
        <f t="shared" si="22"/>
        <v>10.366000000000456</v>
      </c>
      <c r="C771" s="4">
        <f t="shared" si="21"/>
        <v>0.54646109019069611</v>
      </c>
    </row>
    <row r="772" spans="2:3" x14ac:dyDescent="0.2">
      <c r="B772" s="4">
        <f t="shared" si="22"/>
        <v>10.368000000000457</v>
      </c>
      <c r="C772" s="4">
        <f t="shared" si="21"/>
        <v>0.54008098843428443</v>
      </c>
    </row>
    <row r="773" spans="2:3" x14ac:dyDescent="0.2">
      <c r="B773" s="4">
        <f t="shared" si="22"/>
        <v>10.370000000000458</v>
      </c>
      <c r="C773" s="4">
        <f t="shared" si="21"/>
        <v>0.53374121580256362</v>
      </c>
    </row>
    <row r="774" spans="2:3" x14ac:dyDescent="0.2">
      <c r="B774" s="4">
        <f t="shared" si="22"/>
        <v>10.372000000000458</v>
      </c>
      <c r="C774" s="4">
        <f t="shared" si="21"/>
        <v>0.52744210559193283</v>
      </c>
    </row>
    <row r="775" spans="2:3" x14ac:dyDescent="0.2">
      <c r="B775" s="4">
        <f t="shared" si="22"/>
        <v>10.374000000000459</v>
      </c>
      <c r="C775" s="4">
        <f t="shared" si="21"/>
        <v>0.52118397941503514</v>
      </c>
    </row>
    <row r="776" spans="2:3" x14ac:dyDescent="0.2">
      <c r="B776" s="4">
        <f t="shared" si="22"/>
        <v>10.37600000000046</v>
      </c>
      <c r="C776" s="4">
        <f t="shared" si="21"/>
        <v>0.51496714725680126</v>
      </c>
    </row>
    <row r="777" spans="2:3" x14ac:dyDescent="0.2">
      <c r="B777" s="4">
        <f t="shared" si="22"/>
        <v>10.37800000000046</v>
      </c>
      <c r="C777" s="4">
        <f t="shared" si="21"/>
        <v>0.50879190753352999</v>
      </c>
    </row>
    <row r="778" spans="2:3" x14ac:dyDescent="0.2">
      <c r="B778" s="4">
        <f t="shared" si="22"/>
        <v>10.380000000000461</v>
      </c>
      <c r="C778" s="4">
        <f t="shared" si="21"/>
        <v>0.50265854715494407</v>
      </c>
    </row>
    <row r="779" spans="2:3" x14ac:dyDescent="0.2">
      <c r="B779" s="4">
        <f t="shared" si="22"/>
        <v>10.382000000000462</v>
      </c>
      <c r="C779" s="4">
        <f t="shared" si="21"/>
        <v>0.4965673415891656</v>
      </c>
    </row>
    <row r="780" spans="2:3" x14ac:dyDescent="0.2">
      <c r="B780" s="4">
        <f t="shared" si="22"/>
        <v>10.384000000000462</v>
      </c>
      <c r="C780" s="4">
        <f t="shared" si="21"/>
        <v>0.49051855493054702</v>
      </c>
    </row>
    <row r="781" spans="2:3" x14ac:dyDescent="0.2">
      <c r="B781" s="4">
        <f t="shared" si="22"/>
        <v>10.386000000000463</v>
      </c>
      <c r="C781" s="4">
        <f t="shared" si="21"/>
        <v>0.48451243997030169</v>
      </c>
    </row>
    <row r="782" spans="2:3" x14ac:dyDescent="0.2">
      <c r="B782" s="4">
        <f t="shared" si="22"/>
        <v>10.388000000000464</v>
      </c>
      <c r="C782" s="4">
        <f t="shared" si="21"/>
        <v>0.47854923826986978</v>
      </c>
    </row>
    <row r="783" spans="2:3" x14ac:dyDescent="0.2">
      <c r="B783" s="4">
        <f t="shared" si="22"/>
        <v>10.390000000000464</v>
      </c>
      <c r="C783" s="4">
        <f t="shared" si="21"/>
        <v>0.47262918023696016</v>
      </c>
    </row>
    <row r="784" spans="2:3" x14ac:dyDescent="0.2">
      <c r="B784" s="4">
        <f t="shared" si="22"/>
        <v>10.392000000000465</v>
      </c>
      <c r="C784" s="4">
        <f t="shared" si="21"/>
        <v>0.4667524852042057</v>
      </c>
    </row>
    <row r="785" spans="2:3" x14ac:dyDescent="0.2">
      <c r="B785" s="4">
        <f t="shared" si="22"/>
        <v>10.394000000000466</v>
      </c>
      <c r="C785" s="4">
        <f t="shared" si="21"/>
        <v>0.46091936151037</v>
      </c>
    </row>
    <row r="786" spans="2:3" x14ac:dyDescent="0.2">
      <c r="B786" s="4">
        <f t="shared" si="22"/>
        <v>10.396000000000466</v>
      </c>
      <c r="C786" s="4">
        <f t="shared" si="21"/>
        <v>0.45513000658404262</v>
      </c>
    </row>
    <row r="787" spans="2:3" x14ac:dyDescent="0.2">
      <c r="B787" s="4">
        <f t="shared" si="22"/>
        <v>10.398000000000467</v>
      </c>
      <c r="C787" s="4">
        <f t="shared" si="21"/>
        <v>0.44938460702976113</v>
      </c>
    </row>
    <row r="788" spans="2:3" x14ac:dyDescent="0.2">
      <c r="B788" s="4">
        <f t="shared" si="22"/>
        <v>10.400000000000468</v>
      </c>
      <c r="C788" s="4">
        <f t="shared" si="21"/>
        <v>0.44368333871649462</v>
      </c>
    </row>
    <row r="789" spans="2:3" x14ac:dyDescent="0.2">
      <c r="B789" s="4">
        <f t="shared" si="22"/>
        <v>10.402000000000468</v>
      </c>
      <c r="C789" s="4">
        <f t="shared" si="21"/>
        <v>0.43802636686842789</v>
      </c>
    </row>
    <row r="790" spans="2:3" x14ac:dyDescent="0.2">
      <c r="B790" s="4">
        <f t="shared" si="22"/>
        <v>10.404000000000469</v>
      </c>
      <c r="C790" s="4">
        <f t="shared" si="21"/>
        <v>0.43241384615798045</v>
      </c>
    </row>
    <row r="791" spans="2:3" x14ac:dyDescent="0.2">
      <c r="B791" s="4">
        <f t="shared" si="22"/>
        <v>10.40600000000047</v>
      </c>
      <c r="C791" s="4">
        <f t="shared" si="21"/>
        <v>0.42684592080099742</v>
      </c>
    </row>
    <row r="792" spans="2:3" x14ac:dyDescent="0.2">
      <c r="B792" s="4">
        <f t="shared" si="22"/>
        <v>10.40800000000047</v>
      </c>
      <c r="C792" s="4">
        <f t="shared" ref="C792:C855" si="23">EXP(-((B792-$C$6)^2)/(2*$C$7^2))/(SQRT(2*PI())*$C$7)</f>
        <v>0.42132272465404896</v>
      </c>
    </row>
    <row r="793" spans="2:3" x14ac:dyDescent="0.2">
      <c r="B793" s="4">
        <f t="shared" ref="B793:B856" si="24">B792+$C$84</f>
        <v>10.410000000000471</v>
      </c>
      <c r="C793" s="4">
        <f t="shared" si="23"/>
        <v>0.41584438131377233</v>
      </c>
    </row>
    <row r="794" spans="2:3" x14ac:dyDescent="0.2">
      <c r="B794" s="4">
        <f t="shared" si="24"/>
        <v>10.412000000000472</v>
      </c>
      <c r="C794" s="4">
        <f t="shared" si="23"/>
        <v>0.41041100421819426</v>
      </c>
    </row>
    <row r="795" spans="2:3" x14ac:dyDescent="0.2">
      <c r="B795" s="4">
        <f t="shared" si="24"/>
        <v>10.414000000000472</v>
      </c>
      <c r="C795" s="4">
        <f t="shared" si="23"/>
        <v>0.40502269674996821</v>
      </c>
    </row>
    <row r="796" spans="2:3" x14ac:dyDescent="0.2">
      <c r="B796" s="4">
        <f t="shared" si="24"/>
        <v>10.416000000000473</v>
      </c>
      <c r="C796" s="4">
        <f t="shared" si="23"/>
        <v>0.39967955234146235</v>
      </c>
    </row>
    <row r="797" spans="2:3" x14ac:dyDescent="0.2">
      <c r="B797" s="4">
        <f t="shared" si="24"/>
        <v>10.418000000000474</v>
      </c>
      <c r="C797" s="4">
        <f t="shared" si="23"/>
        <v>0.3943816545816346</v>
      </c>
    </row>
    <row r="798" spans="2:3" x14ac:dyDescent="0.2">
      <c r="B798" s="4">
        <f t="shared" si="24"/>
        <v>10.420000000000474</v>
      </c>
      <c r="C798" s="4">
        <f t="shared" si="23"/>
        <v>0.38912907732462992</v>
      </c>
    </row>
    <row r="799" spans="2:3" x14ac:dyDescent="0.2">
      <c r="B799" s="4">
        <f t="shared" si="24"/>
        <v>10.422000000000475</v>
      </c>
      <c r="C799" s="4">
        <f t="shared" si="23"/>
        <v>0.38392188480003586</v>
      </c>
    </row>
    <row r="800" spans="2:3" x14ac:dyDescent="0.2">
      <c r="B800" s="4">
        <f t="shared" si="24"/>
        <v>10.424000000000476</v>
      </c>
      <c r="C800" s="4">
        <f t="shared" si="23"/>
        <v>0.37876013172473239</v>
      </c>
    </row>
    <row r="801" spans="2:3" x14ac:dyDescent="0.2">
      <c r="B801" s="4">
        <f t="shared" si="24"/>
        <v>10.426000000000476</v>
      </c>
      <c r="C801" s="4">
        <f t="shared" si="23"/>
        <v>0.37364386341627193</v>
      </c>
    </row>
    <row r="802" spans="2:3" x14ac:dyDescent="0.2">
      <c r="B802" s="4">
        <f t="shared" si="24"/>
        <v>10.428000000000477</v>
      </c>
      <c r="C802" s="4">
        <f t="shared" si="23"/>
        <v>0.36857311590772635</v>
      </c>
    </row>
    <row r="803" spans="2:3" x14ac:dyDescent="0.2">
      <c r="B803" s="4">
        <f t="shared" si="24"/>
        <v>10.430000000000478</v>
      </c>
      <c r="C803" s="4">
        <f t="shared" si="23"/>
        <v>0.36354791606393699</v>
      </c>
    </row>
    <row r="804" spans="2:3" x14ac:dyDescent="0.2">
      <c r="B804" s="4">
        <f t="shared" si="24"/>
        <v>10.432000000000478</v>
      </c>
      <c r="C804" s="4">
        <f t="shared" si="23"/>
        <v>0.35856828169910432</v>
      </c>
    </row>
    <row r="805" spans="2:3" x14ac:dyDescent="0.2">
      <c r="B805" s="4">
        <f t="shared" si="24"/>
        <v>10.434000000000479</v>
      </c>
      <c r="C805" s="4">
        <f t="shared" si="23"/>
        <v>0.35363422169565428</v>
      </c>
    </row>
    <row r="806" spans="2:3" x14ac:dyDescent="0.2">
      <c r="B806" s="4">
        <f t="shared" si="24"/>
        <v>10.43600000000048</v>
      </c>
      <c r="C806" s="4">
        <f t="shared" si="23"/>
        <v>0.34874573612431958</v>
      </c>
    </row>
    <row r="807" spans="2:3" x14ac:dyDescent="0.2">
      <c r="B807" s="4">
        <f t="shared" si="24"/>
        <v>10.43800000000048</v>
      </c>
      <c r="C807" s="4">
        <f t="shared" si="23"/>
        <v>0.34390281636537123</v>
      </c>
    </row>
    <row r="808" spans="2:3" x14ac:dyDescent="0.2">
      <c r="B808" s="4">
        <f t="shared" si="24"/>
        <v>10.440000000000481</v>
      </c>
      <c r="C808" s="4">
        <f t="shared" si="23"/>
        <v>0.33910544523094094</v>
      </c>
    </row>
    <row r="809" spans="2:3" x14ac:dyDescent="0.2">
      <c r="B809" s="4">
        <f t="shared" si="24"/>
        <v>10.442000000000482</v>
      </c>
      <c r="C809" s="4">
        <f t="shared" si="23"/>
        <v>0.33435359708837059</v>
      </c>
    </row>
    <row r="810" spans="2:3" x14ac:dyDescent="0.2">
      <c r="B810" s="4">
        <f t="shared" si="24"/>
        <v>10.444000000000482</v>
      </c>
      <c r="C810" s="4">
        <f t="shared" si="23"/>
        <v>0.32964723798452866</v>
      </c>
    </row>
    <row r="811" spans="2:3" x14ac:dyDescent="0.2">
      <c r="B811" s="4">
        <f t="shared" si="24"/>
        <v>10.446000000000483</v>
      </c>
      <c r="C811" s="4">
        <f t="shared" si="23"/>
        <v>0.32498632577103237</v>
      </c>
    </row>
    <row r="812" spans="2:3" x14ac:dyDescent="0.2">
      <c r="B812" s="4">
        <f t="shared" si="24"/>
        <v>10.448000000000484</v>
      </c>
      <c r="C812" s="4">
        <f t="shared" si="23"/>
        <v>0.32037081023031433</v>
      </c>
    </row>
    <row r="813" spans="2:3" x14ac:dyDescent="0.2">
      <c r="B813" s="4">
        <f t="shared" si="24"/>
        <v>10.450000000000484</v>
      </c>
      <c r="C813" s="4">
        <f t="shared" si="23"/>
        <v>0.31580063320247564</v>
      </c>
    </row>
    <row r="814" spans="2:3" x14ac:dyDescent="0.2">
      <c r="B814" s="4">
        <f t="shared" si="24"/>
        <v>10.452000000000485</v>
      </c>
      <c r="C814" s="4">
        <f t="shared" si="23"/>
        <v>0.31127572871286385</v>
      </c>
    </row>
    <row r="815" spans="2:3" x14ac:dyDescent="0.2">
      <c r="B815" s="4">
        <f t="shared" si="24"/>
        <v>10.454000000000486</v>
      </c>
      <c r="C815" s="4">
        <f t="shared" si="23"/>
        <v>0.3067960231003185</v>
      </c>
    </row>
    <row r="816" spans="2:3" x14ac:dyDescent="0.2">
      <c r="B816" s="4">
        <f t="shared" si="24"/>
        <v>10.456000000000486</v>
      </c>
      <c r="C816" s="4">
        <f t="shared" si="23"/>
        <v>0.30236143514602415</v>
      </c>
    </row>
    <row r="817" spans="2:3" x14ac:dyDescent="0.2">
      <c r="B817" s="4">
        <f t="shared" si="24"/>
        <v>10.458000000000487</v>
      </c>
      <c r="C817" s="4">
        <f t="shared" si="23"/>
        <v>0.29797187620291543</v>
      </c>
    </row>
    <row r="818" spans="2:3" x14ac:dyDescent="0.2">
      <c r="B818" s="4">
        <f t="shared" si="24"/>
        <v>10.460000000000488</v>
      </c>
      <c r="C818" s="4">
        <f t="shared" si="23"/>
        <v>0.29362725032557385</v>
      </c>
    </row>
    <row r="819" spans="2:3" x14ac:dyDescent="0.2">
      <c r="B819" s="4">
        <f t="shared" si="24"/>
        <v>10.462000000000488</v>
      </c>
      <c r="C819" s="4">
        <f t="shared" si="23"/>
        <v>0.28932745440056307</v>
      </c>
    </row>
    <row r="820" spans="2:3" x14ac:dyDescent="0.2">
      <c r="B820" s="4">
        <f t="shared" si="24"/>
        <v>10.464000000000489</v>
      </c>
      <c r="C820" s="4">
        <f t="shared" si="23"/>
        <v>0.28507237827714327</v>
      </c>
    </row>
    <row r="821" spans="2:3" x14ac:dyDescent="0.2">
      <c r="B821" s="4">
        <f t="shared" si="24"/>
        <v>10.46600000000049</v>
      </c>
      <c r="C821" s="4">
        <f t="shared" si="23"/>
        <v>0.28086190489831175</v>
      </c>
    </row>
    <row r="822" spans="2:3" x14ac:dyDescent="0.2">
      <c r="B822" s="4">
        <f t="shared" si="24"/>
        <v>10.46800000000049</v>
      </c>
      <c r="C822" s="4">
        <f t="shared" si="23"/>
        <v>0.27669591043211417</v>
      </c>
    </row>
    <row r="823" spans="2:3" x14ac:dyDescent="0.2">
      <c r="B823" s="4">
        <f t="shared" si="24"/>
        <v>10.470000000000491</v>
      </c>
      <c r="C823" s="4">
        <f t="shared" si="23"/>
        <v>0.27257426440317212</v>
      </c>
    </row>
    <row r="824" spans="2:3" x14ac:dyDescent="0.2">
      <c r="B824" s="4">
        <f t="shared" si="24"/>
        <v>10.472000000000492</v>
      </c>
      <c r="C824" s="4">
        <f t="shared" si="23"/>
        <v>0.26849682982437345</v>
      </c>
    </row>
    <row r="825" spans="2:3" x14ac:dyDescent="0.2">
      <c r="B825" s="4">
        <f t="shared" si="24"/>
        <v>10.474000000000492</v>
      </c>
      <c r="C825" s="4">
        <f t="shared" si="23"/>
        <v>0.26446346332867482</v>
      </c>
    </row>
    <row r="826" spans="2:3" x14ac:dyDescent="0.2">
      <c r="B826" s="4">
        <f t="shared" si="24"/>
        <v>10.476000000000493</v>
      </c>
      <c r="C826" s="4">
        <f t="shared" si="23"/>
        <v>0.26047401530096104</v>
      </c>
    </row>
    <row r="827" spans="2:3" x14ac:dyDescent="0.2">
      <c r="B827" s="4">
        <f t="shared" si="24"/>
        <v>10.478000000000494</v>
      </c>
      <c r="C827" s="4">
        <f t="shared" si="23"/>
        <v>0.25652833000991354</v>
      </c>
    </row>
    <row r="828" spans="2:3" x14ac:dyDescent="0.2">
      <c r="B828" s="4">
        <f t="shared" si="24"/>
        <v>10.480000000000494</v>
      </c>
      <c r="C828" s="4">
        <f t="shared" si="23"/>
        <v>0.25262624573983566</v>
      </c>
    </row>
    <row r="829" spans="2:3" x14ac:dyDescent="0.2">
      <c r="B829" s="4">
        <f t="shared" si="24"/>
        <v>10.482000000000495</v>
      </c>
      <c r="C829" s="4">
        <f t="shared" si="23"/>
        <v>0.24876759492238509</v>
      </c>
    </row>
    <row r="830" spans="2:3" x14ac:dyDescent="0.2">
      <c r="B830" s="4">
        <f t="shared" si="24"/>
        <v>10.484000000000496</v>
      </c>
      <c r="C830" s="4">
        <f t="shared" si="23"/>
        <v>0.24495220426816613</v>
      </c>
    </row>
    <row r="831" spans="2:3" x14ac:dyDescent="0.2">
      <c r="B831" s="4">
        <f t="shared" si="24"/>
        <v>10.486000000000496</v>
      </c>
      <c r="C831" s="4">
        <f t="shared" si="23"/>
        <v>0.24117989489813216</v>
      </c>
    </row>
    <row r="832" spans="2:3" x14ac:dyDescent="0.2">
      <c r="B832" s="4">
        <f t="shared" si="24"/>
        <v>10.488000000000497</v>
      </c>
      <c r="C832" s="4">
        <f t="shared" si="23"/>
        <v>0.23745048247475201</v>
      </c>
    </row>
    <row r="833" spans="2:3" x14ac:dyDescent="0.2">
      <c r="B833" s="4">
        <f t="shared" si="24"/>
        <v>10.490000000000498</v>
      </c>
      <c r="C833" s="4">
        <f t="shared" si="23"/>
        <v>0.23376377733289389</v>
      </c>
    </row>
    <row r="834" spans="2:3" x14ac:dyDescent="0.2">
      <c r="B834" s="4">
        <f t="shared" si="24"/>
        <v>10.492000000000498</v>
      </c>
      <c r="C834" s="4">
        <f t="shared" si="23"/>
        <v>0.23011958461038093</v>
      </c>
    </row>
    <row r="835" spans="2:3" x14ac:dyDescent="0.2">
      <c r="B835" s="4">
        <f t="shared" si="24"/>
        <v>10.494000000000499</v>
      </c>
      <c r="C835" s="4">
        <f t="shared" si="23"/>
        <v>0.22651770437817365</v>
      </c>
    </row>
    <row r="836" spans="2:3" x14ac:dyDescent="0.2">
      <c r="B836" s="4">
        <f t="shared" si="24"/>
        <v>10.4960000000005</v>
      </c>
      <c r="C836" s="4">
        <f t="shared" si="23"/>
        <v>0.22295793177013654</v>
      </c>
    </row>
    <row r="837" spans="2:3" x14ac:dyDescent="0.2">
      <c r="B837" s="4">
        <f t="shared" si="24"/>
        <v>10.4980000000005</v>
      </c>
      <c r="C837" s="4">
        <f t="shared" si="23"/>
        <v>0.21944005711234424</v>
      </c>
    </row>
    <row r="838" spans="2:3" x14ac:dyDescent="0.2">
      <c r="B838" s="4">
        <f t="shared" si="24"/>
        <v>10.500000000000501</v>
      </c>
      <c r="C838" s="4">
        <f t="shared" si="23"/>
        <v>0.21596386605188675</v>
      </c>
    </row>
    <row r="839" spans="2:3" x14ac:dyDescent="0.2">
      <c r="B839" s="4">
        <f t="shared" si="24"/>
        <v>10.502000000000502</v>
      </c>
      <c r="C839" s="4">
        <f t="shared" si="23"/>
        <v>0.21252913968513132</v>
      </c>
    </row>
    <row r="840" spans="2:3" x14ac:dyDescent="0.2">
      <c r="B840" s="4">
        <f t="shared" si="24"/>
        <v>10.504000000000502</v>
      </c>
      <c r="C840" s="4">
        <f t="shared" si="23"/>
        <v>0.20913565468540143</v>
      </c>
    </row>
    <row r="841" spans="2:3" x14ac:dyDescent="0.2">
      <c r="B841" s="4">
        <f t="shared" si="24"/>
        <v>10.506000000000503</v>
      </c>
      <c r="C841" s="4">
        <f t="shared" si="23"/>
        <v>0.20578318343003321</v>
      </c>
    </row>
    <row r="842" spans="2:3" x14ac:dyDescent="0.2">
      <c r="B842" s="4">
        <f t="shared" si="24"/>
        <v>10.508000000000504</v>
      </c>
      <c r="C842" s="4">
        <f t="shared" si="23"/>
        <v>0.20247149412677079</v>
      </c>
    </row>
    <row r="843" spans="2:3" x14ac:dyDescent="0.2">
      <c r="B843" s="4">
        <f t="shared" si="24"/>
        <v>10.510000000000504</v>
      </c>
      <c r="C843" s="4">
        <f t="shared" si="23"/>
        <v>0.19920035093946339</v>
      </c>
    </row>
    <row r="844" spans="2:3" x14ac:dyDescent="0.2">
      <c r="B844" s="4">
        <f t="shared" si="24"/>
        <v>10.512000000000505</v>
      </c>
      <c r="C844" s="4">
        <f t="shared" si="23"/>
        <v>0.19596951411302638</v>
      </c>
    </row>
    <row r="845" spans="2:3" x14ac:dyDescent="0.2">
      <c r="B845" s="4">
        <f t="shared" si="24"/>
        <v>10.514000000000506</v>
      </c>
      <c r="C845" s="4">
        <f t="shared" si="23"/>
        <v>0.19277874009763218</v>
      </c>
    </row>
    <row r="846" spans="2:3" x14ac:dyDescent="0.2">
      <c r="B846" s="4">
        <f t="shared" si="24"/>
        <v>10.516000000000506</v>
      </c>
      <c r="C846" s="4">
        <f t="shared" si="23"/>
        <v>0.18962778167209426</v>
      </c>
    </row>
    <row r="847" spans="2:3" x14ac:dyDescent="0.2">
      <c r="B847" s="4">
        <f t="shared" si="24"/>
        <v>10.518000000000507</v>
      </c>
      <c r="C847" s="4">
        <f t="shared" si="23"/>
        <v>0.18651638806641252</v>
      </c>
    </row>
    <row r="848" spans="2:3" x14ac:dyDescent="0.2">
      <c r="B848" s="4">
        <f t="shared" si="24"/>
        <v>10.520000000000508</v>
      </c>
      <c r="C848" s="4">
        <f t="shared" si="23"/>
        <v>0.18344430508344481</v>
      </c>
    </row>
    <row r="849" spans="2:3" x14ac:dyDescent="0.2">
      <c r="B849" s="4">
        <f t="shared" si="24"/>
        <v>10.522000000000508</v>
      </c>
      <c r="C849" s="4">
        <f t="shared" si="23"/>
        <v>0.18041127521967423</v>
      </c>
    </row>
    <row r="850" spans="2:3" x14ac:dyDescent="0.2">
      <c r="B850" s="4">
        <f t="shared" si="24"/>
        <v>10.524000000000509</v>
      </c>
      <c r="C850" s="4">
        <f t="shared" si="23"/>
        <v>0.17741703778503973</v>
      </c>
    </row>
    <row r="851" spans="2:3" x14ac:dyDescent="0.2">
      <c r="B851" s="4">
        <f t="shared" si="24"/>
        <v>10.52600000000051</v>
      </c>
      <c r="C851" s="4">
        <f t="shared" si="23"/>
        <v>0.17446132902180156</v>
      </c>
    </row>
    <row r="852" spans="2:3" x14ac:dyDescent="0.2">
      <c r="B852" s="4">
        <f t="shared" si="24"/>
        <v>10.52800000000051</v>
      </c>
      <c r="C852" s="4">
        <f t="shared" si="23"/>
        <v>0.17154388222240982</v>
      </c>
    </row>
    <row r="853" spans="2:3" x14ac:dyDescent="0.2">
      <c r="B853" s="4">
        <f t="shared" si="24"/>
        <v>10.530000000000511</v>
      </c>
      <c r="C853" s="4">
        <f t="shared" si="23"/>
        <v>0.1686644278463505</v>
      </c>
    </row>
    <row r="854" spans="2:3" x14ac:dyDescent="0.2">
      <c r="B854" s="4">
        <f t="shared" si="24"/>
        <v>10.532000000000512</v>
      </c>
      <c r="C854" s="4">
        <f t="shared" si="23"/>
        <v>0.16582269363593904</v>
      </c>
    </row>
    <row r="855" spans="2:3" x14ac:dyDescent="0.2">
      <c r="B855" s="4">
        <f t="shared" si="24"/>
        <v>10.534000000000512</v>
      </c>
      <c r="C855" s="4">
        <f t="shared" si="23"/>
        <v>0.16301840473103665</v>
      </c>
    </row>
    <row r="856" spans="2:3" x14ac:dyDescent="0.2">
      <c r="B856" s="4">
        <f t="shared" si="24"/>
        <v>10.536000000000513</v>
      </c>
      <c r="C856" s="4">
        <f t="shared" ref="C856:C919" si="25">EXP(-((B856-$C$6)^2)/(2*$C$7^2))/(SQRT(2*PI())*$C$7)</f>
        <v>0.16025128378266351</v>
      </c>
    </row>
    <row r="857" spans="2:3" x14ac:dyDescent="0.2">
      <c r="B857" s="4">
        <f t="shared" ref="B857:B920" si="26">B856+$C$84</f>
        <v>10.538000000000514</v>
      </c>
      <c r="C857" s="4">
        <f t="shared" si="25"/>
        <v>0.15752105106548292</v>
      </c>
    </row>
    <row r="858" spans="2:3" x14ac:dyDescent="0.2">
      <c r="B858" s="4">
        <f t="shared" si="26"/>
        <v>10.540000000000514</v>
      </c>
      <c r="C858" s="4">
        <f t="shared" si="25"/>
        <v>0.15482742458913451</v>
      </c>
    </row>
    <row r="859" spans="2:3" x14ac:dyDescent="0.2">
      <c r="B859" s="4">
        <f t="shared" si="26"/>
        <v>10.542000000000515</v>
      </c>
      <c r="C859" s="4">
        <f t="shared" si="25"/>
        <v>0.15217012020839252</v>
      </c>
    </row>
    <row r="860" spans="2:3" x14ac:dyDescent="0.2">
      <c r="B860" s="4">
        <f t="shared" si="26"/>
        <v>10.544000000000516</v>
      </c>
      <c r="C860" s="4">
        <f t="shared" si="25"/>
        <v>0.14954885173212717</v>
      </c>
    </row>
    <row r="861" spans="2:3" x14ac:dyDescent="0.2">
      <c r="B861" s="4">
        <f t="shared" si="26"/>
        <v>10.546000000000516</v>
      </c>
      <c r="C861" s="4">
        <f t="shared" si="25"/>
        <v>0.14696333103104919</v>
      </c>
    </row>
    <row r="862" spans="2:3" x14ac:dyDescent="0.2">
      <c r="B862" s="4">
        <f t="shared" si="26"/>
        <v>10.548000000000517</v>
      </c>
      <c r="C862" s="4">
        <f t="shared" si="25"/>
        <v>0.14441326814421557</v>
      </c>
    </row>
    <row r="863" spans="2:3" x14ac:dyDescent="0.2">
      <c r="B863" s="4">
        <f t="shared" si="26"/>
        <v>10.550000000000518</v>
      </c>
      <c r="C863" s="4">
        <f t="shared" si="25"/>
        <v>0.14189837138427941</v>
      </c>
    </row>
    <row r="864" spans="2:3" x14ac:dyDescent="0.2">
      <c r="B864" s="4">
        <f t="shared" si="26"/>
        <v>10.552000000000518</v>
      </c>
      <c r="C864" s="4">
        <f t="shared" si="25"/>
        <v>0.1394183474414635</v>
      </c>
    </row>
    <row r="865" spans="2:3" x14ac:dyDescent="0.2">
      <c r="B865" s="4">
        <f t="shared" si="26"/>
        <v>10.554000000000519</v>
      </c>
      <c r="C865" s="4">
        <f t="shared" si="25"/>
        <v>0.13697290148624225</v>
      </c>
    </row>
    <row r="866" spans="2:3" x14ac:dyDescent="0.2">
      <c r="B866" s="4">
        <f t="shared" si="26"/>
        <v>10.55600000000052</v>
      </c>
      <c r="C866" s="4">
        <f t="shared" si="25"/>
        <v>0.13456173727071344</v>
      </c>
    </row>
    <row r="867" spans="2:3" x14ac:dyDescent="0.2">
      <c r="B867" s="4">
        <f t="shared" si="26"/>
        <v>10.55800000000052</v>
      </c>
      <c r="C867" s="4">
        <f t="shared" si="25"/>
        <v>0.13218455722864525</v>
      </c>
    </row>
    <row r="868" spans="2:3" x14ac:dyDescent="0.2">
      <c r="B868" s="4">
        <f t="shared" si="26"/>
        <v>10.560000000000521</v>
      </c>
      <c r="C868" s="4">
        <f t="shared" si="25"/>
        <v>0.12984106257418376</v>
      </c>
    </row>
    <row r="869" spans="2:3" x14ac:dyDescent="0.2">
      <c r="B869" s="4">
        <f t="shared" si="26"/>
        <v>10.562000000000522</v>
      </c>
      <c r="C869" s="4">
        <f t="shared" si="25"/>
        <v>0.12753095339920598</v>
      </c>
    </row>
    <row r="870" spans="2:3" x14ac:dyDescent="0.2">
      <c r="B870" s="4">
        <f t="shared" si="26"/>
        <v>10.564000000000522</v>
      </c>
      <c r="C870" s="4">
        <f t="shared" si="25"/>
        <v>0.12525392876930672</v>
      </c>
    </row>
    <row r="871" spans="2:3" x14ac:dyDescent="0.2">
      <c r="B871" s="4">
        <f t="shared" si="26"/>
        <v>10.566000000000523</v>
      </c>
      <c r="C871" s="4">
        <f t="shared" si="25"/>
        <v>0.12300968681840561</v>
      </c>
    </row>
    <row r="872" spans="2:3" x14ac:dyDescent="0.2">
      <c r="B872" s="4">
        <f t="shared" si="26"/>
        <v>10.568000000000524</v>
      </c>
      <c r="C872" s="4">
        <f t="shared" si="25"/>
        <v>0.12079792484196349</v>
      </c>
    </row>
    <row r="873" spans="2:3" x14ac:dyDescent="0.2">
      <c r="B873" s="4">
        <f t="shared" si="26"/>
        <v>10.570000000000524</v>
      </c>
      <c r="C873" s="4">
        <f t="shared" si="25"/>
        <v>0.1186183393887979</v>
      </c>
    </row>
    <row r="874" spans="2:3" x14ac:dyDescent="0.2">
      <c r="B874" s="4">
        <f t="shared" si="26"/>
        <v>10.572000000000525</v>
      </c>
      <c r="C874" s="4">
        <f t="shared" si="25"/>
        <v>0.11647062635148669</v>
      </c>
    </row>
    <row r="875" spans="2:3" x14ac:dyDescent="0.2">
      <c r="B875" s="4">
        <f t="shared" si="26"/>
        <v>10.574000000000526</v>
      </c>
      <c r="C875" s="4">
        <f t="shared" si="25"/>
        <v>0.11435448105535204</v>
      </c>
    </row>
    <row r="876" spans="2:3" x14ac:dyDescent="0.2">
      <c r="B876" s="4">
        <f t="shared" si="26"/>
        <v>10.576000000000526</v>
      </c>
      <c r="C876" s="4">
        <f t="shared" si="25"/>
        <v>0.11226959834601581</v>
      </c>
    </row>
    <row r="877" spans="2:3" x14ac:dyDescent="0.2">
      <c r="B877" s="4">
        <f t="shared" si="26"/>
        <v>10.578000000000527</v>
      </c>
      <c r="C877" s="4">
        <f t="shared" si="25"/>
        <v>0.11021567267551871</v>
      </c>
    </row>
    <row r="878" spans="2:3" x14ac:dyDescent="0.2">
      <c r="B878" s="4">
        <f t="shared" si="26"/>
        <v>10.580000000000528</v>
      </c>
      <c r="C878" s="4">
        <f t="shared" si="25"/>
        <v>0.10819239818699733</v>
      </c>
    </row>
    <row r="879" spans="2:3" x14ac:dyDescent="0.2">
      <c r="B879" s="4">
        <f t="shared" si="26"/>
        <v>10.582000000000528</v>
      </c>
      <c r="C879" s="4">
        <f t="shared" si="25"/>
        <v>0.10619946879791269</v>
      </c>
    </row>
    <row r="880" spans="2:3" x14ac:dyDescent="0.2">
      <c r="B880" s="4">
        <f t="shared" si="26"/>
        <v>10.584000000000529</v>
      </c>
      <c r="C880" s="4">
        <f t="shared" si="25"/>
        <v>0.10423657828182456</v>
      </c>
    </row>
    <row r="881" spans="2:3" x14ac:dyDescent="0.2">
      <c r="B881" s="4">
        <f t="shared" si="26"/>
        <v>10.58600000000053</v>
      </c>
      <c r="C881" s="4">
        <f t="shared" si="25"/>
        <v>0.1023034203487084</v>
      </c>
    </row>
    <row r="882" spans="2:3" x14ac:dyDescent="0.2">
      <c r="B882" s="4">
        <f t="shared" si="26"/>
        <v>10.58800000000053</v>
      </c>
      <c r="C882" s="4">
        <f t="shared" si="25"/>
        <v>0.10039968872381012</v>
      </c>
    </row>
    <row r="883" spans="2:3" x14ac:dyDescent="0.2">
      <c r="B883" s="4">
        <f t="shared" si="26"/>
        <v>10.590000000000531</v>
      </c>
      <c r="C883" s="4">
        <f t="shared" si="25"/>
        <v>9.8525077225036145E-2</v>
      </c>
    </row>
    <row r="884" spans="2:3" x14ac:dyDescent="0.2">
      <c r="B884" s="4">
        <f t="shared" si="26"/>
        <v>10.592000000000532</v>
      </c>
      <c r="C884" s="4">
        <f t="shared" si="25"/>
        <v>9.6679279838876545E-2</v>
      </c>
    </row>
    <row r="885" spans="2:3" x14ac:dyDescent="0.2">
      <c r="B885" s="4">
        <f t="shared" si="26"/>
        <v>10.594000000000532</v>
      </c>
      <c r="C885" s="4">
        <f t="shared" si="25"/>
        <v>9.4861990794859477E-2</v>
      </c>
    </row>
    <row r="886" spans="2:3" x14ac:dyDescent="0.2">
      <c r="B886" s="4">
        <f t="shared" si="26"/>
        <v>10.596000000000533</v>
      </c>
      <c r="C886" s="4">
        <f t="shared" si="25"/>
        <v>9.3072904638536152E-2</v>
      </c>
    </row>
    <row r="887" spans="2:3" x14ac:dyDescent="0.2">
      <c r="B887" s="4">
        <f t="shared" si="26"/>
        <v>10.598000000000534</v>
      </c>
      <c r="C887" s="4">
        <f t="shared" si="25"/>
        <v>9.1311716302995852E-2</v>
      </c>
    </row>
    <row r="888" spans="2:3" x14ac:dyDescent="0.2">
      <c r="B888" s="4">
        <f t="shared" si="26"/>
        <v>10.600000000000534</v>
      </c>
      <c r="C888" s="4">
        <f t="shared" si="25"/>
        <v>8.9578121178912104E-2</v>
      </c>
    </row>
    <row r="889" spans="2:3" x14ac:dyDescent="0.2">
      <c r="B889" s="4">
        <f t="shared" si="26"/>
        <v>10.602000000000535</v>
      </c>
      <c r="C889" s="4">
        <f t="shared" si="25"/>
        <v>8.7871815183120025E-2</v>
      </c>
    </row>
    <row r="890" spans="2:3" x14ac:dyDescent="0.2">
      <c r="B890" s="4">
        <f t="shared" si="26"/>
        <v>10.604000000000536</v>
      </c>
      <c r="C890" s="4">
        <f t="shared" si="25"/>
        <v>8.6192494825727606E-2</v>
      </c>
    </row>
    <row r="891" spans="2:3" x14ac:dyDescent="0.2">
      <c r="B891" s="4">
        <f t="shared" si="26"/>
        <v>10.606000000000536</v>
      </c>
      <c r="C891" s="4">
        <f t="shared" si="25"/>
        <v>8.4539857275762284E-2</v>
      </c>
    </row>
    <row r="892" spans="2:3" x14ac:dyDescent="0.2">
      <c r="B892" s="4">
        <f t="shared" si="26"/>
        <v>10.608000000000537</v>
      </c>
      <c r="C892" s="4">
        <f t="shared" si="25"/>
        <v>8.2913600425356809E-2</v>
      </c>
    </row>
    <row r="893" spans="2:3" x14ac:dyDescent="0.2">
      <c r="B893" s="4">
        <f t="shared" si="26"/>
        <v>10.610000000000538</v>
      </c>
      <c r="C893" s="4">
        <f t="shared" si="25"/>
        <v>8.1313422952476636E-2</v>
      </c>
    </row>
    <row r="894" spans="2:3" x14ac:dyDescent="0.2">
      <c r="B894" s="4">
        <f t="shared" si="26"/>
        <v>10.612000000000538</v>
      </c>
      <c r="C894" s="4">
        <f t="shared" si="25"/>
        <v>7.9739024382194268E-2</v>
      </c>
    </row>
    <row r="895" spans="2:3" x14ac:dyDescent="0.2">
      <c r="B895" s="4">
        <f t="shared" si="26"/>
        <v>10.614000000000539</v>
      </c>
      <c r="C895" s="4">
        <f t="shared" si="25"/>
        <v>7.8190105146513963E-2</v>
      </c>
    </row>
    <row r="896" spans="2:3" x14ac:dyDescent="0.2">
      <c r="B896" s="4">
        <f t="shared" si="26"/>
        <v>10.61600000000054</v>
      </c>
      <c r="C896" s="4">
        <f t="shared" si="25"/>
        <v>7.6666366642753239E-2</v>
      </c>
    </row>
    <row r="897" spans="2:3" x14ac:dyDescent="0.2">
      <c r="B897" s="4">
        <f t="shared" si="26"/>
        <v>10.61800000000054</v>
      </c>
      <c r="C897" s="4">
        <f t="shared" si="25"/>
        <v>7.5167511290485753E-2</v>
      </c>
    </row>
    <row r="898" spans="2:3" x14ac:dyDescent="0.2">
      <c r="B898" s="4">
        <f t="shared" si="26"/>
        <v>10.620000000000541</v>
      </c>
      <c r="C898" s="4">
        <f t="shared" si="25"/>
        <v>7.369324258705269E-2</v>
      </c>
    </row>
    <row r="899" spans="2:3" x14ac:dyDescent="0.2">
      <c r="B899" s="4">
        <f t="shared" si="26"/>
        <v>10.622000000000542</v>
      </c>
      <c r="C899" s="4">
        <f t="shared" si="25"/>
        <v>7.224326516164932E-2</v>
      </c>
    </row>
    <row r="900" spans="2:3" x14ac:dyDescent="0.2">
      <c r="B900" s="4">
        <f t="shared" si="26"/>
        <v>10.624000000000542</v>
      </c>
      <c r="C900" s="4">
        <f t="shared" si="25"/>
        <v>7.081728482799339E-2</v>
      </c>
    </row>
    <row r="901" spans="2:3" x14ac:dyDescent="0.2">
      <c r="B901" s="4">
        <f t="shared" si="26"/>
        <v>10.626000000000543</v>
      </c>
      <c r="C901" s="4">
        <f t="shared" si="25"/>
        <v>6.9415008635584058E-2</v>
      </c>
    </row>
    <row r="902" spans="2:3" x14ac:dyDescent="0.2">
      <c r="B902" s="4">
        <f t="shared" si="26"/>
        <v>10.628000000000544</v>
      </c>
      <c r="C902" s="4">
        <f t="shared" si="25"/>
        <v>6.8036144919558977E-2</v>
      </c>
    </row>
    <row r="903" spans="2:3" x14ac:dyDescent="0.2">
      <c r="B903" s="4">
        <f t="shared" si="26"/>
        <v>10.630000000000544</v>
      </c>
      <c r="C903" s="4">
        <f t="shared" si="25"/>
        <v>6.6680403349158368E-2</v>
      </c>
    </row>
    <row r="904" spans="2:3" x14ac:dyDescent="0.2">
      <c r="B904" s="4">
        <f t="shared" si="26"/>
        <v>10.632000000000545</v>
      </c>
      <c r="C904" s="4">
        <f t="shared" si="25"/>
        <v>6.5347494974805492E-2</v>
      </c>
    </row>
    <row r="905" spans="2:3" x14ac:dyDescent="0.2">
      <c r="B905" s="4">
        <f t="shared" si="26"/>
        <v>10.634000000000546</v>
      </c>
      <c r="C905" s="4">
        <f t="shared" si="25"/>
        <v>6.4037132273812747E-2</v>
      </c>
    </row>
    <row r="906" spans="2:3" x14ac:dyDescent="0.2">
      <c r="B906" s="4">
        <f t="shared" si="26"/>
        <v>10.636000000000546</v>
      </c>
      <c r="C906" s="4">
        <f t="shared" si="25"/>
        <v>6.2749029194723596E-2</v>
      </c>
    </row>
    <row r="907" spans="2:3" x14ac:dyDescent="0.2">
      <c r="B907" s="4">
        <f t="shared" si="26"/>
        <v>10.638000000000547</v>
      </c>
      <c r="C907" s="4">
        <f t="shared" si="25"/>
        <v>6.148290120030088E-2</v>
      </c>
    </row>
    <row r="908" spans="2:3" x14ac:dyDescent="0.2">
      <c r="B908" s="4">
        <f t="shared" si="26"/>
        <v>10.640000000000548</v>
      </c>
      <c r="C908" s="4">
        <f t="shared" si="25"/>
        <v>6.0238465309171985E-2</v>
      </c>
    </row>
    <row r="909" spans="2:3" x14ac:dyDescent="0.2">
      <c r="B909" s="4">
        <f t="shared" si="26"/>
        <v>10.642000000000548</v>
      </c>
      <c r="C909" s="4">
        <f t="shared" si="25"/>
        <v>5.9015440136142142E-2</v>
      </c>
    </row>
    <row r="910" spans="2:3" x14ac:dyDescent="0.2">
      <c r="B910" s="4">
        <f t="shared" si="26"/>
        <v>10.644000000000549</v>
      </c>
      <c r="C910" s="4">
        <f t="shared" si="25"/>
        <v>5.7813545931187815E-2</v>
      </c>
    </row>
    <row r="911" spans="2:3" x14ac:dyDescent="0.2">
      <c r="B911" s="4">
        <f t="shared" si="26"/>
        <v>10.64600000000055</v>
      </c>
      <c r="C911" s="4">
        <f t="shared" si="25"/>
        <v>5.6632504617141463E-2</v>
      </c>
    </row>
    <row r="912" spans="2:3" x14ac:dyDescent="0.2">
      <c r="B912" s="4">
        <f t="shared" si="26"/>
        <v>10.64800000000055</v>
      </c>
      <c r="C912" s="4">
        <f t="shared" si="25"/>
        <v>5.5472039826080191E-2</v>
      </c>
    </row>
    <row r="913" spans="2:3" x14ac:dyDescent="0.2">
      <c r="B913" s="4">
        <f t="shared" si="26"/>
        <v>10.650000000000551</v>
      </c>
      <c r="C913" s="4">
        <f t="shared" si="25"/>
        <v>5.433187693443111E-2</v>
      </c>
    </row>
    <row r="914" spans="2:3" x14ac:dyDescent="0.2">
      <c r="B914" s="4">
        <f t="shared" si="26"/>
        <v>10.652000000000552</v>
      </c>
      <c r="C914" s="4">
        <f t="shared" si="25"/>
        <v>5.3211743096805826E-2</v>
      </c>
    </row>
    <row r="915" spans="2:3" x14ac:dyDescent="0.2">
      <c r="B915" s="4">
        <f t="shared" si="26"/>
        <v>10.654000000000552</v>
      </c>
      <c r="C915" s="4">
        <f t="shared" si="25"/>
        <v>5.2111367278577493E-2</v>
      </c>
    </row>
    <row r="916" spans="2:3" x14ac:dyDescent="0.2">
      <c r="B916" s="4">
        <f t="shared" si="26"/>
        <v>10.656000000000553</v>
      </c>
      <c r="C916" s="4">
        <f t="shared" si="25"/>
        <v>5.1030480287213832E-2</v>
      </c>
    </row>
    <row r="917" spans="2:3" x14ac:dyDescent="0.2">
      <c r="B917" s="4">
        <f t="shared" si="26"/>
        <v>10.658000000000554</v>
      </c>
      <c r="C917" s="4">
        <f t="shared" si="25"/>
        <v>4.9968814802380128E-2</v>
      </c>
    </row>
    <row r="918" spans="2:3" x14ac:dyDescent="0.2">
      <c r="B918" s="4">
        <f t="shared" si="26"/>
        <v>10.660000000000554</v>
      </c>
      <c r="C918" s="4">
        <f t="shared" si="25"/>
        <v>4.892610540482549E-2</v>
      </c>
    </row>
    <row r="919" spans="2:3" x14ac:dyDescent="0.2">
      <c r="B919" s="4">
        <f t="shared" si="26"/>
        <v>10.662000000000555</v>
      </c>
      <c r="C919" s="4">
        <f t="shared" si="25"/>
        <v>4.7902088604067472E-2</v>
      </c>
    </row>
    <row r="920" spans="2:3" x14ac:dyDescent="0.2">
      <c r="B920" s="4">
        <f t="shared" si="26"/>
        <v>10.664000000000556</v>
      </c>
      <c r="C920" s="4">
        <f t="shared" ref="C920:C983" si="27">EXP(-((B920-$C$6)^2)/(2*$C$7^2))/(SQRT(2*PI())*$C$7)</f>
        <v>4.6896502864889091E-2</v>
      </c>
    </row>
    <row r="921" spans="2:3" x14ac:dyDescent="0.2">
      <c r="B921" s="4">
        <f t="shared" ref="B921:B984" si="28">B920+$C$84</f>
        <v>10.666000000000556</v>
      </c>
      <c r="C921" s="4">
        <f t="shared" si="27"/>
        <v>4.5909088632662853E-2</v>
      </c>
    </row>
    <row r="922" spans="2:3" x14ac:dyDescent="0.2">
      <c r="B922" s="4">
        <f t="shared" si="28"/>
        <v>10.668000000000557</v>
      </c>
      <c r="C922" s="4">
        <f t="shared" si="27"/>
        <v>4.4939588357517074E-2</v>
      </c>
    </row>
    <row r="923" spans="2:3" x14ac:dyDescent="0.2">
      <c r="B923" s="4">
        <f t="shared" si="28"/>
        <v>10.670000000000558</v>
      </c>
      <c r="C923" s="4">
        <f t="shared" si="27"/>
        <v>4.3987746517359337E-2</v>
      </c>
    </row>
    <row r="924" spans="2:3" x14ac:dyDescent="0.2">
      <c r="B924" s="4">
        <f t="shared" si="28"/>
        <v>10.672000000000558</v>
      </c>
      <c r="C924" s="4">
        <f t="shared" si="27"/>
        <v>4.3053309639772518E-2</v>
      </c>
    </row>
    <row r="925" spans="2:3" x14ac:dyDescent="0.2">
      <c r="B925" s="4">
        <f t="shared" si="28"/>
        <v>10.674000000000559</v>
      </c>
      <c r="C925" s="4">
        <f t="shared" si="27"/>
        <v>4.2136026322798822E-2</v>
      </c>
    </row>
    <row r="926" spans="2:3" x14ac:dyDescent="0.2">
      <c r="B926" s="4">
        <f t="shared" si="28"/>
        <v>10.67600000000056</v>
      </c>
      <c r="C926" s="4">
        <f t="shared" si="27"/>
        <v>4.1235647254627528E-2</v>
      </c>
    </row>
    <row r="927" spans="2:3" x14ac:dyDescent="0.2">
      <c r="B927" s="4">
        <f t="shared" si="28"/>
        <v>10.67800000000056</v>
      </c>
      <c r="C927" s="4">
        <f t="shared" si="27"/>
        <v>4.0351925232202233E-2</v>
      </c>
    </row>
    <row r="928" spans="2:3" x14ac:dyDescent="0.2">
      <c r="B928" s="4">
        <f t="shared" si="28"/>
        <v>10.680000000000561</v>
      </c>
      <c r="C928" s="4">
        <f t="shared" si="27"/>
        <v>3.9484615178763526E-2</v>
      </c>
    </row>
    <row r="929" spans="2:3" x14ac:dyDescent="0.2">
      <c r="B929" s="4">
        <f t="shared" si="28"/>
        <v>10.682000000000562</v>
      </c>
      <c r="C929" s="4">
        <f t="shared" si="27"/>
        <v>3.8633474160343205E-2</v>
      </c>
    </row>
    <row r="930" spans="2:3" x14ac:dyDescent="0.2">
      <c r="B930" s="4">
        <f t="shared" si="28"/>
        <v>10.684000000000562</v>
      </c>
      <c r="C930" s="4">
        <f t="shared" si="27"/>
        <v>3.779826140122626E-2</v>
      </c>
    </row>
    <row r="931" spans="2:3" x14ac:dyDescent="0.2">
      <c r="B931" s="4">
        <f t="shared" si="28"/>
        <v>10.686000000000563</v>
      </c>
      <c r="C931" s="4">
        <f t="shared" si="27"/>
        <v>3.6978738298396777E-2</v>
      </c>
    </row>
    <row r="932" spans="2:3" x14ac:dyDescent="0.2">
      <c r="B932" s="4">
        <f t="shared" si="28"/>
        <v>10.688000000000564</v>
      </c>
      <c r="C932" s="4">
        <f t="shared" si="27"/>
        <v>3.6174668434984548E-2</v>
      </c>
    </row>
    <row r="933" spans="2:3" x14ac:dyDescent="0.2">
      <c r="B933" s="4">
        <f t="shared" si="28"/>
        <v>10.690000000000564</v>
      </c>
      <c r="C933" s="4">
        <f t="shared" si="27"/>
        <v>3.5385817592728422E-2</v>
      </c>
    </row>
    <row r="934" spans="2:3" x14ac:dyDescent="0.2">
      <c r="B934" s="4">
        <f t="shared" si="28"/>
        <v>10.692000000000565</v>
      </c>
      <c r="C934" s="4">
        <f t="shared" si="27"/>
        <v>3.4611953763473216E-2</v>
      </c>
    </row>
    <row r="935" spans="2:3" x14ac:dyDescent="0.2">
      <c r="B935" s="4">
        <f t="shared" si="28"/>
        <v>10.694000000000566</v>
      </c>
      <c r="C935" s="4">
        <f t="shared" si="27"/>
        <v>3.385284715971703E-2</v>
      </c>
    </row>
    <row r="936" spans="2:3" x14ac:dyDescent="0.2">
      <c r="B936" s="4">
        <f t="shared" si="28"/>
        <v>10.696000000000566</v>
      </c>
      <c r="C936" s="4">
        <f t="shared" si="27"/>
        <v>3.3108270224225141E-2</v>
      </c>
    </row>
    <row r="937" spans="2:3" x14ac:dyDescent="0.2">
      <c r="B937" s="4">
        <f t="shared" si="28"/>
        <v>10.698000000000567</v>
      </c>
      <c r="C937" s="4">
        <f t="shared" si="27"/>
        <v>3.2377997638727847E-2</v>
      </c>
    </row>
    <row r="938" spans="2:3" x14ac:dyDescent="0.2">
      <c r="B938" s="4">
        <f t="shared" si="28"/>
        <v>10.700000000000568</v>
      </c>
      <c r="C938" s="4">
        <f t="shared" si="27"/>
        <v>3.1661806331718535E-2</v>
      </c>
    </row>
    <row r="939" spans="2:3" x14ac:dyDescent="0.2">
      <c r="B939" s="4">
        <f t="shared" si="28"/>
        <v>10.702000000000568</v>
      </c>
      <c r="C939" s="4">
        <f t="shared" si="27"/>
        <v>3.0959475485369127E-2</v>
      </c>
    </row>
    <row r="940" spans="2:3" x14ac:dyDescent="0.2">
      <c r="B940" s="4">
        <f t="shared" si="28"/>
        <v>10.704000000000569</v>
      </c>
      <c r="C940" s="4">
        <f t="shared" si="27"/>
        <v>3.0270786541579654E-2</v>
      </c>
    </row>
    <row r="941" spans="2:3" x14ac:dyDescent="0.2">
      <c r="B941" s="4">
        <f t="shared" si="28"/>
        <v>10.70600000000057</v>
      </c>
      <c r="C941" s="4">
        <f t="shared" si="27"/>
        <v>2.9595523207178707E-2</v>
      </c>
    </row>
    <row r="942" spans="2:3" x14ac:dyDescent="0.2">
      <c r="B942" s="4">
        <f t="shared" si="28"/>
        <v>10.70800000000057</v>
      </c>
      <c r="C942" s="4">
        <f t="shared" si="27"/>
        <v>2.8933471458291768E-2</v>
      </c>
    </row>
    <row r="943" spans="2:3" x14ac:dyDescent="0.2">
      <c r="B943" s="4">
        <f t="shared" si="28"/>
        <v>10.710000000000571</v>
      </c>
      <c r="C943" s="4">
        <f t="shared" si="27"/>
        <v>2.8284419543894306E-2</v>
      </c>
    </row>
    <row r="944" spans="2:3" x14ac:dyDescent="0.2">
      <c r="B944" s="4">
        <f t="shared" si="28"/>
        <v>10.712000000000572</v>
      </c>
      <c r="C944" s="4">
        <f t="shared" si="27"/>
        <v>2.7648157988566138E-2</v>
      </c>
    </row>
    <row r="945" spans="2:3" x14ac:dyDescent="0.2">
      <c r="B945" s="4">
        <f t="shared" si="28"/>
        <v>10.714000000000572</v>
      </c>
      <c r="C945" s="4">
        <f t="shared" si="27"/>
        <v>2.7024479594464475E-2</v>
      </c>
    </row>
    <row r="946" spans="2:3" x14ac:dyDescent="0.2">
      <c r="B946" s="4">
        <f t="shared" si="28"/>
        <v>10.716000000000573</v>
      </c>
      <c r="C946" s="4">
        <f t="shared" si="27"/>
        <v>2.6413179442531718E-2</v>
      </c>
    </row>
    <row r="947" spans="2:3" x14ac:dyDescent="0.2">
      <c r="B947" s="4">
        <f t="shared" si="28"/>
        <v>10.718000000000574</v>
      </c>
      <c r="C947" s="4">
        <f t="shared" si="27"/>
        <v>2.5814054892955469E-2</v>
      </c>
    </row>
    <row r="948" spans="2:3" x14ac:dyDescent="0.2">
      <c r="B948" s="4">
        <f t="shared" si="28"/>
        <v>10.720000000000574</v>
      </c>
      <c r="C948" s="4">
        <f t="shared" si="27"/>
        <v>2.5226905584896785E-2</v>
      </c>
    </row>
    <row r="949" spans="2:3" x14ac:dyDescent="0.2">
      <c r="B949" s="4">
        <f t="shared" si="28"/>
        <v>10.722000000000575</v>
      </c>
      <c r="C949" s="4">
        <f t="shared" si="27"/>
        <v>2.4651533435503869E-2</v>
      </c>
    </row>
    <row r="950" spans="2:3" x14ac:dyDescent="0.2">
      <c r="B950" s="4">
        <f t="shared" si="28"/>
        <v>10.724000000000576</v>
      </c>
      <c r="C950" s="4">
        <f t="shared" si="27"/>
        <v>2.4087742638227532E-2</v>
      </c>
    </row>
    <row r="951" spans="2:3" x14ac:dyDescent="0.2">
      <c r="B951" s="4">
        <f t="shared" si="28"/>
        <v>10.726000000000576</v>
      </c>
      <c r="C951" s="4">
        <f t="shared" si="27"/>
        <v>2.3535339660454811E-2</v>
      </c>
    </row>
    <row r="952" spans="2:3" x14ac:dyDescent="0.2">
      <c r="B952" s="4">
        <f t="shared" si="28"/>
        <v>10.728000000000577</v>
      </c>
      <c r="C952" s="4">
        <f t="shared" si="27"/>
        <v>2.2994133240477631E-2</v>
      </c>
    </row>
    <row r="953" spans="2:3" x14ac:dyDescent="0.2">
      <c r="B953" s="4">
        <f t="shared" si="28"/>
        <v>10.730000000000578</v>
      </c>
      <c r="C953" s="4">
        <f t="shared" si="27"/>
        <v>2.2463934383812278E-2</v>
      </c>
    </row>
    <row r="954" spans="2:3" x14ac:dyDescent="0.2">
      <c r="B954" s="4">
        <f t="shared" si="28"/>
        <v>10.732000000000578</v>
      </c>
      <c r="C954" s="4">
        <f t="shared" si="27"/>
        <v>2.1944556358886549E-2</v>
      </c>
    </row>
    <row r="955" spans="2:3" x14ac:dyDescent="0.2">
      <c r="B955" s="4">
        <f t="shared" si="28"/>
        <v>10.734000000000579</v>
      </c>
      <c r="C955" s="4">
        <f t="shared" si="27"/>
        <v>2.1435814692110394E-2</v>
      </c>
    </row>
    <row r="956" spans="2:3" x14ac:dyDescent="0.2">
      <c r="B956" s="4">
        <f t="shared" si="28"/>
        <v>10.73600000000058</v>
      </c>
      <c r="C956" s="4">
        <f t="shared" si="27"/>
        <v>2.0937527162346141E-2</v>
      </c>
    </row>
    <row r="957" spans="2:3" x14ac:dyDescent="0.2">
      <c r="B957" s="4">
        <f t="shared" si="28"/>
        <v>10.73800000000058</v>
      </c>
      <c r="C957" s="4">
        <f t="shared" si="27"/>
        <v>2.0449513794794514E-2</v>
      </c>
    </row>
    <row r="958" spans="2:3" x14ac:dyDescent="0.2">
      <c r="B958" s="4">
        <f t="shared" si="28"/>
        <v>10.740000000000581</v>
      </c>
      <c r="C958" s="4">
        <f t="shared" si="27"/>
        <v>1.9971596854312105E-2</v>
      </c>
    </row>
    <row r="959" spans="2:3" x14ac:dyDescent="0.2">
      <c r="B959" s="4">
        <f t="shared" si="28"/>
        <v>10.742000000000582</v>
      </c>
      <c r="C959" s="4">
        <f t="shared" si="27"/>
        <v>1.9503600838176094E-2</v>
      </c>
    </row>
    <row r="960" spans="2:3" x14ac:dyDescent="0.2">
      <c r="B960" s="4">
        <f t="shared" si="28"/>
        <v>10.744000000000582</v>
      </c>
      <c r="C960" s="4">
        <f t="shared" si="27"/>
        <v>1.9045352468311974E-2</v>
      </c>
    </row>
    <row r="961" spans="2:3" x14ac:dyDescent="0.2">
      <c r="B961" s="4">
        <f t="shared" si="28"/>
        <v>10.746000000000583</v>
      </c>
      <c r="C961" s="4">
        <f t="shared" si="27"/>
        <v>1.8596680682999477E-2</v>
      </c>
    </row>
    <row r="962" spans="2:3" x14ac:dyDescent="0.2">
      <c r="B962" s="4">
        <f t="shared" si="28"/>
        <v>10.748000000000584</v>
      </c>
      <c r="C962" s="4">
        <f t="shared" si="27"/>
        <v>1.8157416628072458E-2</v>
      </c>
    </row>
    <row r="963" spans="2:3" x14ac:dyDescent="0.2">
      <c r="B963" s="4">
        <f t="shared" si="28"/>
        <v>10.750000000000584</v>
      </c>
      <c r="C963" s="4">
        <f t="shared" si="27"/>
        <v>1.7727393647627706E-2</v>
      </c>
    </row>
    <row r="964" spans="2:3" x14ac:dyDescent="0.2">
      <c r="B964" s="4">
        <f t="shared" si="28"/>
        <v>10.752000000000585</v>
      </c>
      <c r="C964" s="4">
        <f t="shared" si="27"/>
        <v>1.7306447274257834E-2</v>
      </c>
    </row>
    <row r="965" spans="2:3" x14ac:dyDescent="0.2">
      <c r="B965" s="4">
        <f t="shared" si="28"/>
        <v>10.754000000000586</v>
      </c>
      <c r="C965" s="4">
        <f t="shared" si="27"/>
        <v>1.689441521882323E-2</v>
      </c>
    </row>
    <row r="966" spans="2:3" x14ac:dyDescent="0.2">
      <c r="B966" s="4">
        <f t="shared" si="28"/>
        <v>10.756000000000586</v>
      </c>
      <c r="C966" s="4">
        <f t="shared" si="27"/>
        <v>1.6491137359777839E-2</v>
      </c>
    </row>
    <row r="967" spans="2:3" x14ac:dyDescent="0.2">
      <c r="B967" s="4">
        <f t="shared" si="28"/>
        <v>10.758000000000587</v>
      </c>
      <c r="C967" s="4">
        <f t="shared" si="27"/>
        <v>1.609645573206343E-2</v>
      </c>
    </row>
    <row r="968" spans="2:3" x14ac:dyDescent="0.2">
      <c r="B968" s="4">
        <f t="shared" si="28"/>
        <v>10.760000000000588</v>
      </c>
      <c r="C968" s="4">
        <f t="shared" si="27"/>
        <v>1.5710214515586834E-2</v>
      </c>
    </row>
    <row r="969" spans="2:3" x14ac:dyDescent="0.2">
      <c r="B969" s="4">
        <f t="shared" si="28"/>
        <v>10.762000000000588</v>
      </c>
      <c r="C969" s="4">
        <f t="shared" si="27"/>
        <v>1.5332260023294455E-2</v>
      </c>
    </row>
    <row r="970" spans="2:3" x14ac:dyDescent="0.2">
      <c r="B970" s="4">
        <f t="shared" si="28"/>
        <v>10.764000000000589</v>
      </c>
      <c r="C970" s="4">
        <f t="shared" si="27"/>
        <v>1.4962440688858261E-2</v>
      </c>
    </row>
    <row r="971" spans="2:3" x14ac:dyDescent="0.2">
      <c r="B971" s="4">
        <f t="shared" si="28"/>
        <v>10.76600000000059</v>
      </c>
      <c r="C971" s="4">
        <f t="shared" si="27"/>
        <v>1.4600607053987216E-2</v>
      </c>
    </row>
    <row r="972" spans="2:3" x14ac:dyDescent="0.2">
      <c r="B972" s="4">
        <f t="shared" si="28"/>
        <v>10.76800000000059</v>
      </c>
      <c r="C972" s="4">
        <f t="shared" si="27"/>
        <v>1.4246611755377973E-2</v>
      </c>
    </row>
    <row r="973" spans="2:3" x14ac:dyDescent="0.2">
      <c r="B973" s="4">
        <f t="shared" si="28"/>
        <v>10.770000000000591</v>
      </c>
      <c r="C973" s="4">
        <f t="shared" si="27"/>
        <v>1.3900309511318529E-2</v>
      </c>
    </row>
    <row r="974" spans="2:3" x14ac:dyDescent="0.2">
      <c r="B974" s="4">
        <f t="shared" si="28"/>
        <v>10.772000000000592</v>
      </c>
      <c r="C974" s="4">
        <f t="shared" si="27"/>
        <v>1.3561557107958182E-2</v>
      </c>
    </row>
    <row r="975" spans="2:3" x14ac:dyDescent="0.2">
      <c r="B975" s="4">
        <f t="shared" si="28"/>
        <v>10.774000000000592</v>
      </c>
      <c r="C975" s="4">
        <f t="shared" si="27"/>
        <v>1.3230213385257341E-2</v>
      </c>
    </row>
    <row r="976" spans="2:3" x14ac:dyDescent="0.2">
      <c r="B976" s="4">
        <f t="shared" si="28"/>
        <v>10.776000000000593</v>
      </c>
      <c r="C976" s="4">
        <f t="shared" si="27"/>
        <v>1.2906139222630002E-2</v>
      </c>
    </row>
    <row r="977" spans="2:3" x14ac:dyDescent="0.2">
      <c r="B977" s="4">
        <f t="shared" si="28"/>
        <v>10.778000000000594</v>
      </c>
      <c r="C977" s="4">
        <f t="shared" si="27"/>
        <v>1.258919752429203E-2</v>
      </c>
    </row>
    <row r="978" spans="2:3" x14ac:dyDescent="0.2">
      <c r="B978" s="4">
        <f t="shared" si="28"/>
        <v>10.780000000000594</v>
      </c>
      <c r="C978" s="4">
        <f t="shared" si="27"/>
        <v>1.2279253204327874E-2</v>
      </c>
    </row>
    <row r="979" spans="2:3" x14ac:dyDescent="0.2">
      <c r="B979" s="4">
        <f t="shared" si="28"/>
        <v>10.782000000000595</v>
      </c>
      <c r="C979" s="4">
        <f t="shared" si="27"/>
        <v>1.1976173171488445E-2</v>
      </c>
    </row>
    <row r="980" spans="2:3" x14ac:dyDescent="0.2">
      <c r="B980" s="4">
        <f t="shared" si="28"/>
        <v>10.784000000000596</v>
      </c>
      <c r="C980" s="4">
        <f t="shared" si="27"/>
        <v>1.1679826313732281E-2</v>
      </c>
    </row>
    <row r="981" spans="2:3" x14ac:dyDescent="0.2">
      <c r="B981" s="4">
        <f t="shared" si="28"/>
        <v>10.786000000000596</v>
      </c>
      <c r="C981" s="4">
        <f t="shared" si="27"/>
        <v>1.1390083482522335E-2</v>
      </c>
    </row>
    <row r="982" spans="2:3" x14ac:dyDescent="0.2">
      <c r="B982" s="4">
        <f t="shared" si="28"/>
        <v>10.788000000000597</v>
      </c>
      <c r="C982" s="4">
        <f t="shared" si="27"/>
        <v>1.1106817476890428E-2</v>
      </c>
    </row>
    <row r="983" spans="2:3" x14ac:dyDescent="0.2">
      <c r="B983" s="4">
        <f t="shared" si="28"/>
        <v>10.790000000000598</v>
      </c>
      <c r="C983" s="4">
        <f t="shared" si="27"/>
        <v>1.0829903027280981E-2</v>
      </c>
    </row>
    <row r="984" spans="2:3" x14ac:dyDescent="0.2">
      <c r="B984" s="4">
        <f t="shared" si="28"/>
        <v>10.792000000000598</v>
      </c>
      <c r="C984" s="4">
        <f t="shared" ref="C984:C1047" si="29">EXP(-((B984-$C$6)^2)/(2*$C$7^2))/(SQRT(2*PI())*$C$7)</f>
        <v>1.0559216779185733E-2</v>
      </c>
    </row>
    <row r="985" spans="2:3" x14ac:dyDescent="0.2">
      <c r="B985" s="4">
        <f t="shared" ref="B985:B1048" si="30">B984+$C$84</f>
        <v>10.794000000000599</v>
      </c>
      <c r="C985" s="4">
        <f t="shared" si="29"/>
        <v>1.0294637276580924E-2</v>
      </c>
    </row>
    <row r="986" spans="2:3" x14ac:dyDescent="0.2">
      <c r="B986" s="4">
        <f t="shared" si="30"/>
        <v>10.7960000000006</v>
      </c>
      <c r="C986" s="4">
        <f t="shared" si="29"/>
        <v>1.0036044945177925E-2</v>
      </c>
    </row>
    <row r="987" spans="2:3" x14ac:dyDescent="0.2">
      <c r="B987" s="4">
        <f t="shared" si="30"/>
        <v>10.7980000000006</v>
      </c>
      <c r="C987" s="4">
        <f t="shared" si="29"/>
        <v>9.7833220754986079E-3</v>
      </c>
    </row>
    <row r="988" spans="2:3" x14ac:dyDescent="0.2">
      <c r="B988" s="4">
        <f t="shared" si="30"/>
        <v>10.800000000000601</v>
      </c>
      <c r="C988" s="4">
        <f t="shared" si="29"/>
        <v>9.5363528057859949E-3</v>
      </c>
    </row>
    <row r="989" spans="2:3" x14ac:dyDescent="0.2">
      <c r="B989" s="4">
        <f t="shared" si="30"/>
        <v>10.802000000000602</v>
      </c>
      <c r="C989" s="4">
        <f t="shared" si="29"/>
        <v>9.2950231047610361E-3</v>
      </c>
    </row>
    <row r="990" spans="2:3" x14ac:dyDescent="0.2">
      <c r="B990" s="4">
        <f t="shared" si="30"/>
        <v>10.804000000000602</v>
      </c>
      <c r="C990" s="4">
        <f t="shared" si="29"/>
        <v>9.0592207542357136E-3</v>
      </c>
    </row>
    <row r="991" spans="2:3" x14ac:dyDescent="0.2">
      <c r="B991" s="4">
        <f t="shared" si="30"/>
        <v>10.806000000000603</v>
      </c>
      <c r="C991" s="4">
        <f t="shared" si="29"/>
        <v>8.8288353315929182E-3</v>
      </c>
    </row>
    <row r="992" spans="2:3" x14ac:dyDescent="0.2">
      <c r="B992" s="4">
        <f t="shared" si="30"/>
        <v>10.808000000000604</v>
      </c>
      <c r="C992" s="4">
        <f t="shared" si="29"/>
        <v>8.6037581921428602E-3</v>
      </c>
    </row>
    <row r="993" spans="2:3" x14ac:dyDescent="0.2">
      <c r="B993" s="4">
        <f t="shared" si="30"/>
        <v>10.810000000000604</v>
      </c>
      <c r="C993" s="4">
        <f t="shared" si="29"/>
        <v>8.3838824513660978E-3</v>
      </c>
    </row>
    <row r="994" spans="2:3" x14ac:dyDescent="0.2">
      <c r="B994" s="4">
        <f t="shared" si="30"/>
        <v>10.812000000000605</v>
      </c>
      <c r="C994" s="4">
        <f t="shared" si="29"/>
        <v>8.1691029670525432E-3</v>
      </c>
    </row>
    <row r="995" spans="2:3" x14ac:dyDescent="0.2">
      <c r="B995" s="4">
        <f t="shared" si="30"/>
        <v>10.814000000000606</v>
      </c>
      <c r="C995" s="4">
        <f t="shared" si="29"/>
        <v>7.9593163213460723E-3</v>
      </c>
    </row>
    <row r="996" spans="2:3" x14ac:dyDescent="0.2">
      <c r="B996" s="4">
        <f t="shared" si="30"/>
        <v>10.816000000000606</v>
      </c>
      <c r="C996" s="4">
        <f t="shared" si="29"/>
        <v>7.7544208027038649E-3</v>
      </c>
    </row>
    <row r="997" spans="2:3" x14ac:dyDescent="0.2">
      <c r="B997" s="4">
        <f t="shared" si="30"/>
        <v>10.818000000000607</v>
      </c>
      <c r="C997" s="4">
        <f t="shared" si="29"/>
        <v>7.5543163877794571E-3</v>
      </c>
    </row>
    <row r="998" spans="2:3" x14ac:dyDescent="0.2">
      <c r="B998" s="4">
        <f t="shared" si="30"/>
        <v>10.820000000000608</v>
      </c>
      <c r="C998" s="4">
        <f t="shared" si="29"/>
        <v>7.3589047232384373E-3</v>
      </c>
    </row>
    <row r="999" spans="2:3" x14ac:dyDescent="0.2">
      <c r="B999" s="4">
        <f t="shared" si="30"/>
        <v>10.822000000000608</v>
      </c>
      <c r="C999" s="4">
        <f t="shared" si="29"/>
        <v>7.1680891075153238E-3</v>
      </c>
    </row>
    <row r="1000" spans="2:3" x14ac:dyDescent="0.2">
      <c r="B1000" s="4">
        <f t="shared" si="30"/>
        <v>10.824000000000609</v>
      </c>
      <c r="C1000" s="4">
        <f t="shared" si="29"/>
        <v>6.9817744725201311E-3</v>
      </c>
    </row>
    <row r="1001" spans="2:3" x14ac:dyDescent="0.2">
      <c r="B1001" s="4">
        <f t="shared" si="30"/>
        <v>10.82600000000061</v>
      </c>
      <c r="C1001" s="4">
        <f t="shared" si="29"/>
        <v>6.7998673653027406E-3</v>
      </c>
    </row>
    <row r="1002" spans="2:3" x14ac:dyDescent="0.2">
      <c r="B1002" s="4">
        <f t="shared" si="30"/>
        <v>10.82800000000061</v>
      </c>
      <c r="C1002" s="4">
        <f t="shared" si="29"/>
        <v>6.6222759296832648E-3</v>
      </c>
    </row>
    <row r="1003" spans="2:3" x14ac:dyDescent="0.2">
      <c r="B1003" s="4">
        <f t="shared" si="30"/>
        <v>10.830000000000611</v>
      </c>
      <c r="C1003" s="4">
        <f t="shared" si="29"/>
        <v>6.4489098878561576E-3</v>
      </c>
    </row>
    <row r="1004" spans="2:3" x14ac:dyDescent="0.2">
      <c r="B1004" s="4">
        <f t="shared" si="30"/>
        <v>10.832000000000612</v>
      </c>
      <c r="C1004" s="4">
        <f t="shared" si="29"/>
        <v>6.2796805219757362E-3</v>
      </c>
    </row>
    <row r="1005" spans="2:3" x14ac:dyDescent="0.2">
      <c r="B1005" s="4">
        <f t="shared" si="30"/>
        <v>10.834000000000612</v>
      </c>
      <c r="C1005" s="4">
        <f t="shared" si="29"/>
        <v>6.1145006557306019E-3</v>
      </c>
    </row>
    <row r="1006" spans="2:3" x14ac:dyDescent="0.2">
      <c r="B1006" s="4">
        <f t="shared" si="30"/>
        <v>10.836000000000613</v>
      </c>
      <c r="C1006" s="4">
        <f t="shared" si="29"/>
        <v>5.9532846359142176E-3</v>
      </c>
    </row>
    <row r="1007" spans="2:3" x14ac:dyDescent="0.2">
      <c r="B1007" s="4">
        <f t="shared" si="30"/>
        <v>10.838000000000614</v>
      </c>
      <c r="C1007" s="4">
        <f t="shared" si="29"/>
        <v>5.7959483139987328E-3</v>
      </c>
    </row>
    <row r="1008" spans="2:3" x14ac:dyDescent="0.2">
      <c r="B1008" s="4">
        <f t="shared" si="30"/>
        <v>10.840000000000614</v>
      </c>
      <c r="C1008" s="4">
        <f t="shared" si="29"/>
        <v>5.6424090277189384E-3</v>
      </c>
    </row>
    <row r="1009" spans="2:3" x14ac:dyDescent="0.2">
      <c r="B1009" s="4">
        <f t="shared" si="30"/>
        <v>10.842000000000615</v>
      </c>
      <c r="C1009" s="4">
        <f t="shared" si="29"/>
        <v>5.492585582673082E-3</v>
      </c>
    </row>
    <row r="1010" spans="2:3" x14ac:dyDescent="0.2">
      <c r="B1010" s="4">
        <f t="shared" si="30"/>
        <v>10.844000000000616</v>
      </c>
      <c r="C1010" s="4">
        <f t="shared" si="29"/>
        <v>5.346398233947054E-3</v>
      </c>
    </row>
    <row r="1011" spans="2:3" x14ac:dyDescent="0.2">
      <c r="B1011" s="4">
        <f t="shared" si="30"/>
        <v>10.846000000000616</v>
      </c>
      <c r="C1011" s="4">
        <f t="shared" si="29"/>
        <v>5.2037686677682956E-3</v>
      </c>
    </row>
    <row r="1012" spans="2:3" x14ac:dyDescent="0.2">
      <c r="B1012" s="4">
        <f t="shared" si="30"/>
        <v>10.848000000000617</v>
      </c>
      <c r="C1012" s="4">
        <f t="shared" si="29"/>
        <v>5.064619983195579E-3</v>
      </c>
    </row>
    <row r="1013" spans="2:3" x14ac:dyDescent="0.2">
      <c r="B1013" s="4">
        <f t="shared" si="30"/>
        <v>10.850000000000618</v>
      </c>
      <c r="C1013" s="4">
        <f t="shared" si="29"/>
        <v>4.9288766738506615E-3</v>
      </c>
    </row>
    <row r="1014" spans="2:3" x14ac:dyDescent="0.2">
      <c r="B1014" s="4">
        <f t="shared" si="30"/>
        <v>10.852000000000618</v>
      </c>
      <c r="C1014" s="4">
        <f t="shared" si="29"/>
        <v>4.7964646096975965E-3</v>
      </c>
    </row>
    <row r="1015" spans="2:3" x14ac:dyDescent="0.2">
      <c r="B1015" s="4">
        <f t="shared" si="30"/>
        <v>10.854000000000619</v>
      </c>
      <c r="C1015" s="4">
        <f t="shared" si="29"/>
        <v>4.6673110188753366E-3</v>
      </c>
    </row>
    <row r="1016" spans="2:3" x14ac:dyDescent="0.2">
      <c r="B1016" s="4">
        <f t="shared" si="30"/>
        <v>10.85600000000062</v>
      </c>
      <c r="C1016" s="4">
        <f t="shared" si="29"/>
        <v>4.541344469589096E-3</v>
      </c>
    </row>
    <row r="1017" spans="2:3" x14ac:dyDescent="0.2">
      <c r="B1017" s="4">
        <f t="shared" si="30"/>
        <v>10.85800000000062</v>
      </c>
      <c r="C1017" s="4">
        <f t="shared" si="29"/>
        <v>4.4184948520657142E-3</v>
      </c>
    </row>
    <row r="1018" spans="2:3" x14ac:dyDescent="0.2">
      <c r="B1018" s="4">
        <f t="shared" si="30"/>
        <v>10.860000000000621</v>
      </c>
      <c r="C1018" s="4">
        <f t="shared" si="29"/>
        <v>4.2986933605781985E-3</v>
      </c>
    </row>
    <row r="1019" spans="2:3" x14ac:dyDescent="0.2">
      <c r="B1019" s="4">
        <f t="shared" si="30"/>
        <v>10.862000000000622</v>
      </c>
      <c r="C1019" s="4">
        <f t="shared" si="29"/>
        <v>4.1818724755443145E-3</v>
      </c>
    </row>
    <row r="1020" spans="2:3" x14ac:dyDescent="0.2">
      <c r="B1020" s="4">
        <f t="shared" si="30"/>
        <v>10.864000000000622</v>
      </c>
      <c r="C1020" s="4">
        <f t="shared" si="29"/>
        <v>4.0679659457040504E-3</v>
      </c>
    </row>
    <row r="1021" spans="2:3" x14ac:dyDescent="0.2">
      <c r="B1021" s="4">
        <f t="shared" si="30"/>
        <v>10.866000000000623</v>
      </c>
      <c r="C1021" s="4">
        <f t="shared" si="29"/>
        <v>3.9569087703805366E-3</v>
      </c>
    </row>
    <row r="1022" spans="2:3" x14ac:dyDescent="0.2">
      <c r="B1022" s="4">
        <f t="shared" si="30"/>
        <v>10.868000000000624</v>
      </c>
      <c r="C1022" s="4">
        <f t="shared" si="29"/>
        <v>3.848637181828912E-3</v>
      </c>
    </row>
    <row r="1023" spans="2:3" x14ac:dyDescent="0.2">
      <c r="B1023" s="4">
        <f t="shared" si="30"/>
        <v>10.870000000000624</v>
      </c>
      <c r="C1023" s="4">
        <f t="shared" si="29"/>
        <v>3.7430886276773813E-3</v>
      </c>
    </row>
    <row r="1024" spans="2:3" x14ac:dyDescent="0.2">
      <c r="B1024" s="4">
        <f t="shared" si="30"/>
        <v>10.872000000000625</v>
      </c>
      <c r="C1024" s="4">
        <f t="shared" si="29"/>
        <v>3.640201753464605E-3</v>
      </c>
    </row>
    <row r="1025" spans="2:3" x14ac:dyDescent="0.2">
      <c r="B1025" s="4">
        <f t="shared" si="30"/>
        <v>10.874000000000626</v>
      </c>
      <c r="C1025" s="4">
        <f t="shared" si="29"/>
        <v>3.5399163852774442E-3</v>
      </c>
    </row>
    <row r="1026" spans="2:3" x14ac:dyDescent="0.2">
      <c r="B1026" s="4">
        <f t="shared" si="30"/>
        <v>10.876000000000626</v>
      </c>
      <c r="C1026" s="4">
        <f t="shared" si="29"/>
        <v>3.4421735124928045E-3</v>
      </c>
    </row>
    <row r="1027" spans="2:3" x14ac:dyDescent="0.2">
      <c r="B1027" s="4">
        <f t="shared" si="30"/>
        <v>10.878000000000627</v>
      </c>
      <c r="C1027" s="4">
        <f t="shared" si="29"/>
        <v>3.3469152706273411E-3</v>
      </c>
    </row>
    <row r="1028" spans="2:3" x14ac:dyDescent="0.2">
      <c r="B1028" s="4">
        <f t="shared" si="30"/>
        <v>10.880000000000628</v>
      </c>
      <c r="C1028" s="4">
        <f t="shared" si="29"/>
        <v>3.2540849242984672E-3</v>
      </c>
    </row>
    <row r="1029" spans="2:3" x14ac:dyDescent="0.2">
      <c r="B1029" s="4">
        <f t="shared" si="30"/>
        <v>10.882000000000629</v>
      </c>
      <c r="C1029" s="4">
        <f t="shared" si="29"/>
        <v>3.1636268503000913E-3</v>
      </c>
    </row>
    <row r="1030" spans="2:3" x14ac:dyDescent="0.2">
      <c r="B1030" s="4">
        <f t="shared" si="30"/>
        <v>10.884000000000629</v>
      </c>
      <c r="C1030" s="4">
        <f t="shared" si="29"/>
        <v>3.0754865207963224E-3</v>
      </c>
    </row>
    <row r="1031" spans="2:3" x14ac:dyDescent="0.2">
      <c r="B1031" s="4">
        <f t="shared" si="30"/>
        <v>10.88600000000063</v>
      </c>
      <c r="C1031" s="4">
        <f t="shared" si="29"/>
        <v>2.9896104866361886E-3</v>
      </c>
    </row>
    <row r="1032" spans="2:3" x14ac:dyDescent="0.2">
      <c r="B1032" s="4">
        <f t="shared" si="30"/>
        <v>10.888000000000631</v>
      </c>
      <c r="C1032" s="4">
        <f t="shared" si="29"/>
        <v>2.9059463607923725E-3</v>
      </c>
    </row>
    <row r="1033" spans="2:3" x14ac:dyDescent="0.2">
      <c r="B1033" s="4">
        <f t="shared" si="30"/>
        <v>10.890000000000631</v>
      </c>
      <c r="C1033" s="4">
        <f t="shared" si="29"/>
        <v>2.8244428019267606E-3</v>
      </c>
    </row>
    <row r="1034" spans="2:3" x14ac:dyDescent="0.2">
      <c r="B1034" s="4">
        <f t="shared" si="30"/>
        <v>10.892000000000632</v>
      </c>
      <c r="C1034" s="4">
        <f t="shared" si="29"/>
        <v>2.745049498085456E-3</v>
      </c>
    </row>
    <row r="1035" spans="2:3" x14ac:dyDescent="0.2">
      <c r="B1035" s="4">
        <f t="shared" si="30"/>
        <v>10.894000000000633</v>
      </c>
      <c r="C1035" s="4">
        <f t="shared" si="29"/>
        <v>2.6677171505258748E-3</v>
      </c>
    </row>
    <row r="1036" spans="2:3" x14ac:dyDescent="0.2">
      <c r="B1036" s="4">
        <f t="shared" si="30"/>
        <v>10.896000000000633</v>
      </c>
      <c r="C1036" s="4">
        <f t="shared" si="29"/>
        <v>2.5923974576782592E-3</v>
      </c>
    </row>
    <row r="1037" spans="2:3" x14ac:dyDescent="0.2">
      <c r="B1037" s="4">
        <f t="shared" si="30"/>
        <v>10.898000000000634</v>
      </c>
      <c r="C1037" s="4">
        <f t="shared" si="29"/>
        <v>2.5190430992439762E-3</v>
      </c>
    </row>
    <row r="1038" spans="2:3" x14ac:dyDescent="0.2">
      <c r="B1038" s="4">
        <f t="shared" si="30"/>
        <v>10.900000000000635</v>
      </c>
      <c r="C1038" s="4">
        <f t="shared" si="29"/>
        <v>2.4476077204327248E-3</v>
      </c>
    </row>
    <row r="1039" spans="2:3" x14ac:dyDescent="0.2">
      <c r="B1039" s="4">
        <f t="shared" si="30"/>
        <v>10.902000000000635</v>
      </c>
      <c r="C1039" s="4">
        <f t="shared" si="29"/>
        <v>2.3780459163406935E-3</v>
      </c>
    </row>
    <row r="1040" spans="2:3" x14ac:dyDescent="0.2">
      <c r="B1040" s="4">
        <f t="shared" si="30"/>
        <v>10.904000000000636</v>
      </c>
      <c r="C1040" s="4">
        <f t="shared" si="29"/>
        <v>2.3103132164716276E-3</v>
      </c>
    </row>
    <row r="1041" spans="2:3" x14ac:dyDescent="0.2">
      <c r="B1041" s="4">
        <f t="shared" si="30"/>
        <v>10.906000000000637</v>
      </c>
      <c r="C1041" s="4">
        <f t="shared" si="29"/>
        <v>2.2443660694025764E-3</v>
      </c>
    </row>
    <row r="1042" spans="2:3" x14ac:dyDescent="0.2">
      <c r="B1042" s="4">
        <f t="shared" si="30"/>
        <v>10.908000000000637</v>
      </c>
      <c r="C1042" s="4">
        <f t="shared" si="29"/>
        <v>2.1801618275960424E-3</v>
      </c>
    </row>
    <row r="1043" spans="2:3" x14ac:dyDescent="0.2">
      <c r="B1043" s="4">
        <f t="shared" si="30"/>
        <v>10.910000000000638</v>
      </c>
      <c r="C1043" s="4">
        <f t="shared" si="29"/>
        <v>2.1176587323600729E-3</v>
      </c>
    </row>
    <row r="1044" spans="2:3" x14ac:dyDescent="0.2">
      <c r="B1044" s="4">
        <f t="shared" si="30"/>
        <v>10.912000000000639</v>
      </c>
      <c r="C1044" s="4">
        <f t="shared" si="29"/>
        <v>2.0568158989578097E-3</v>
      </c>
    </row>
    <row r="1045" spans="2:3" x14ac:dyDescent="0.2">
      <c r="B1045" s="4">
        <f t="shared" si="30"/>
        <v>10.914000000000639</v>
      </c>
      <c r="C1045" s="4">
        <f t="shared" si="29"/>
        <v>1.9975933018678213E-3</v>
      </c>
    </row>
    <row r="1046" spans="2:3" x14ac:dyDescent="0.2">
      <c r="B1046" s="4">
        <f t="shared" si="30"/>
        <v>10.91600000000064</v>
      </c>
      <c r="C1046" s="4">
        <f t="shared" si="29"/>
        <v>1.9399517601964896E-3</v>
      </c>
    </row>
    <row r="1047" spans="2:3" x14ac:dyDescent="0.2">
      <c r="B1047" s="4">
        <f t="shared" si="30"/>
        <v>10.918000000000641</v>
      </c>
      <c r="C1047" s="4">
        <f t="shared" si="29"/>
        <v>1.8838529232435956E-3</v>
      </c>
    </row>
    <row r="1048" spans="2:3" x14ac:dyDescent="0.2">
      <c r="B1048" s="4">
        <f t="shared" si="30"/>
        <v>10.920000000000641</v>
      </c>
      <c r="C1048" s="4">
        <f t="shared" ref="C1048:C1087" si="31">EXP(-((B1048-$C$6)^2)/(2*$C$7^2))/(SQRT(2*PI())*$C$7)</f>
        <v>1.829259256222163E-3</v>
      </c>
    </row>
    <row r="1049" spans="2:3" x14ac:dyDescent="0.2">
      <c r="B1049" s="4">
        <f t="shared" ref="B1049:B1087" si="32">B1048+$C$84</f>
        <v>10.922000000000642</v>
      </c>
      <c r="C1049" s="4">
        <f t="shared" si="31"/>
        <v>1.7761340261335027E-3</v>
      </c>
    </row>
    <row r="1050" spans="2:3" x14ac:dyDescent="0.2">
      <c r="B1050" s="4">
        <f t="shared" si="32"/>
        <v>10.924000000000643</v>
      </c>
      <c r="C1050" s="4">
        <f t="shared" si="31"/>
        <v>1.7244412877983253E-3</v>
      </c>
    </row>
    <row r="1051" spans="2:3" x14ac:dyDescent="0.2">
      <c r="B1051" s="4">
        <f t="shared" si="32"/>
        <v>10.926000000000643</v>
      </c>
      <c r="C1051" s="4">
        <f t="shared" si="31"/>
        <v>1.6741458700446751E-3</v>
      </c>
    </row>
    <row r="1052" spans="2:3" x14ac:dyDescent="0.2">
      <c r="B1052" s="4">
        <f t="shared" si="32"/>
        <v>10.928000000000644</v>
      </c>
      <c r="C1052" s="4">
        <f t="shared" si="31"/>
        <v>1.6252133620533666E-3</v>
      </c>
    </row>
    <row r="1053" spans="2:3" x14ac:dyDescent="0.2">
      <c r="B1053" s="4">
        <f t="shared" si="32"/>
        <v>10.930000000000645</v>
      </c>
      <c r="C1053" s="4">
        <f t="shared" si="31"/>
        <v>1.5776100998614964E-3</v>
      </c>
    </row>
    <row r="1054" spans="2:3" x14ac:dyDescent="0.2">
      <c r="B1054" s="4">
        <f t="shared" si="32"/>
        <v>10.932000000000645</v>
      </c>
      <c r="C1054" s="4">
        <f t="shared" si="31"/>
        <v>1.5313031530245339E-3</v>
      </c>
    </row>
    <row r="1055" spans="2:3" x14ac:dyDescent="0.2">
      <c r="B1055" s="4">
        <f t="shared" si="32"/>
        <v>10.934000000000646</v>
      </c>
      <c r="C1055" s="4">
        <f t="shared" si="31"/>
        <v>1.4862603114374007E-3</v>
      </c>
    </row>
    <row r="1056" spans="2:3" x14ac:dyDescent="0.2">
      <c r="B1056" s="4">
        <f t="shared" si="32"/>
        <v>10.936000000000647</v>
      </c>
      <c r="C1056" s="4">
        <f t="shared" si="31"/>
        <v>1.4424500723148638E-3</v>
      </c>
    </row>
    <row r="1057" spans="2:3" x14ac:dyDescent="0.2">
      <c r="B1057" s="4">
        <f t="shared" si="32"/>
        <v>10.938000000000647</v>
      </c>
      <c r="C1057" s="4">
        <f t="shared" si="31"/>
        <v>1.3998416273314975E-3</v>
      </c>
    </row>
    <row r="1058" spans="2:3" x14ac:dyDescent="0.2">
      <c r="B1058" s="4">
        <f t="shared" si="32"/>
        <v>10.940000000000648</v>
      </c>
      <c r="C1058" s="4">
        <f t="shared" si="31"/>
        <v>1.3584048499213825E-3</v>
      </c>
    </row>
    <row r="1059" spans="2:3" x14ac:dyDescent="0.2">
      <c r="B1059" s="4">
        <f t="shared" si="32"/>
        <v>10.942000000000649</v>
      </c>
      <c r="C1059" s="4">
        <f t="shared" si="31"/>
        <v>1.3181102827376336E-3</v>
      </c>
    </row>
    <row r="1060" spans="2:3" x14ac:dyDescent="0.2">
      <c r="B1060" s="4">
        <f t="shared" si="32"/>
        <v>10.944000000000649</v>
      </c>
      <c r="C1060" s="4">
        <f t="shared" si="31"/>
        <v>1.2789291252717936E-3</v>
      </c>
    </row>
    <row r="1061" spans="2:3" x14ac:dyDescent="0.2">
      <c r="B1061" s="4">
        <f t="shared" si="32"/>
        <v>10.94600000000065</v>
      </c>
      <c r="C1061" s="4">
        <f t="shared" si="31"/>
        <v>1.2408332216330264E-3</v>
      </c>
    </row>
    <row r="1062" spans="2:3" x14ac:dyDescent="0.2">
      <c r="B1062" s="4">
        <f t="shared" si="32"/>
        <v>10.948000000000651</v>
      </c>
      <c r="C1062" s="4">
        <f t="shared" si="31"/>
        <v>1.2037950484870014E-3</v>
      </c>
    </row>
    <row r="1063" spans="2:3" x14ac:dyDescent="0.2">
      <c r="B1063" s="4">
        <f t="shared" si="32"/>
        <v>10.950000000000651</v>
      </c>
      <c r="C1063" s="4">
        <f t="shared" si="31"/>
        <v>1.1677877031542815E-3</v>
      </c>
    </row>
    <row r="1064" spans="2:3" x14ac:dyDescent="0.2">
      <c r="B1064" s="4">
        <f t="shared" si="32"/>
        <v>10.952000000000652</v>
      </c>
      <c r="C1064" s="4">
        <f t="shared" si="31"/>
        <v>1.1327848918679746E-3</v>
      </c>
    </row>
    <row r="1065" spans="2:3" x14ac:dyDescent="0.2">
      <c r="B1065" s="4">
        <f t="shared" si="32"/>
        <v>10.954000000000653</v>
      </c>
      <c r="C1065" s="4">
        <f t="shared" si="31"/>
        <v>1.0987609181903179E-3</v>
      </c>
    </row>
    <row r="1066" spans="2:3" x14ac:dyDescent="0.2">
      <c r="B1066" s="4">
        <f t="shared" si="32"/>
        <v>10.956000000000653</v>
      </c>
      <c r="C1066" s="4">
        <f t="shared" si="31"/>
        <v>1.0656906715878355E-3</v>
      </c>
    </row>
    <row r="1067" spans="2:3" x14ac:dyDescent="0.2">
      <c r="B1067" s="4">
        <f t="shared" si="32"/>
        <v>10.958000000000654</v>
      </c>
      <c r="C1067" s="4">
        <f t="shared" si="31"/>
        <v>1.0335496161646388E-3</v>
      </c>
    </row>
    <row r="1068" spans="2:3" x14ac:dyDescent="0.2">
      <c r="B1068" s="4">
        <f t="shared" si="32"/>
        <v>10.960000000000655</v>
      </c>
      <c r="C1068" s="4">
        <f t="shared" si="31"/>
        <v>1.0023137795533658E-3</v>
      </c>
    </row>
    <row r="1069" spans="2:3" x14ac:dyDescent="0.2">
      <c r="B1069" s="4">
        <f t="shared" si="32"/>
        <v>10.962000000000655</v>
      </c>
      <c r="C1069" s="4">
        <f t="shared" si="31"/>
        <v>9.7195974196323857E-4</v>
      </c>
    </row>
    <row r="1070" spans="2:3" x14ac:dyDescent="0.2">
      <c r="B1070" s="4">
        <f t="shared" si="32"/>
        <v>10.964000000000656</v>
      </c>
      <c r="C1070" s="4">
        <f t="shared" si="31"/>
        <v>9.4246462538461514E-4</v>
      </c>
    </row>
    <row r="1071" spans="2:3" x14ac:dyDescent="0.2">
      <c r="B1071" s="4">
        <f t="shared" si="32"/>
        <v>10.966000000000657</v>
      </c>
      <c r="C1071" s="4">
        <f t="shared" si="31"/>
        <v>9.1380608294941695E-4</v>
      </c>
    </row>
    <row r="1072" spans="2:3" x14ac:dyDescent="0.2">
      <c r="B1072" s="4">
        <f t="shared" si="32"/>
        <v>10.968000000000657</v>
      </c>
      <c r="C1072" s="4">
        <f t="shared" si="31"/>
        <v>8.8596228844670631E-4</v>
      </c>
    </row>
    <row r="1073" spans="2:3" x14ac:dyDescent="0.2">
      <c r="B1073" s="4">
        <f t="shared" si="32"/>
        <v>10.970000000000658</v>
      </c>
      <c r="C1073" s="4">
        <f t="shared" si="31"/>
        <v>8.5891192599269828E-4</v>
      </c>
    </row>
    <row r="1074" spans="2:3" x14ac:dyDescent="0.2">
      <c r="B1074" s="4">
        <f t="shared" si="32"/>
        <v>10.972000000000659</v>
      </c>
      <c r="C1074" s="4">
        <f t="shared" si="31"/>
        <v>8.3263417985438861E-4</v>
      </c>
    </row>
    <row r="1075" spans="2:3" x14ac:dyDescent="0.2">
      <c r="B1075" s="4">
        <f t="shared" si="32"/>
        <v>10.974000000000659</v>
      </c>
      <c r="C1075" s="4">
        <f t="shared" si="31"/>
        <v>8.0710872442599333E-4</v>
      </c>
    </row>
    <row r="1076" spans="2:3" x14ac:dyDescent="0.2">
      <c r="B1076" s="4">
        <f t="shared" si="32"/>
        <v>10.97600000000066</v>
      </c>
      <c r="C1076" s="4">
        <f t="shared" si="31"/>
        <v>7.823157143572962E-4</v>
      </c>
    </row>
    <row r="1077" spans="2:3" x14ac:dyDescent="0.2">
      <c r="B1077" s="4">
        <f t="shared" si="32"/>
        <v>10.978000000000661</v>
      </c>
      <c r="C1077" s="4">
        <f t="shared" si="31"/>
        <v>7.5823577483301503E-4</v>
      </c>
    </row>
    <row r="1078" spans="2:3" x14ac:dyDescent="0.2">
      <c r="B1078" s="4">
        <f t="shared" si="32"/>
        <v>10.980000000000661</v>
      </c>
      <c r="C1078" s="4">
        <f t="shared" si="31"/>
        <v>7.3484999200220909E-4</v>
      </c>
    </row>
    <row r="1079" spans="2:3" x14ac:dyDescent="0.2">
      <c r="B1079" s="4">
        <f t="shared" si="32"/>
        <v>10.982000000000662</v>
      </c>
      <c r="C1079" s="4">
        <f t="shared" si="31"/>
        <v>7.121399035567549E-4</v>
      </c>
    </row>
    <row r="1080" spans="2:3" x14ac:dyDescent="0.2">
      <c r="B1080" s="4">
        <f t="shared" si="32"/>
        <v>10.984000000000663</v>
      </c>
      <c r="C1080" s="4">
        <f t="shared" si="31"/>
        <v>6.9008748945785286E-4</v>
      </c>
    </row>
    <row r="1081" spans="2:3" x14ac:dyDescent="0.2">
      <c r="B1081" s="4">
        <f t="shared" si="32"/>
        <v>10.986000000000663</v>
      </c>
      <c r="C1081" s="4">
        <f t="shared" si="31"/>
        <v>6.6867516280951162E-4</v>
      </c>
    </row>
    <row r="1082" spans="2:3" x14ac:dyDescent="0.2">
      <c r="B1082" s="4">
        <f t="shared" si="32"/>
        <v>10.988000000000664</v>
      </c>
      <c r="C1082" s="4">
        <f t="shared" si="31"/>
        <v>6.4788576087790957E-4</v>
      </c>
    </row>
    <row r="1083" spans="2:3" x14ac:dyDescent="0.2">
      <c r="B1083" s="4">
        <f t="shared" si="32"/>
        <v>10.990000000000665</v>
      </c>
      <c r="C1083" s="4">
        <f t="shared" si="31"/>
        <v>6.2770253625552138E-4</v>
      </c>
    </row>
    <row r="1084" spans="2:3" x14ac:dyDescent="0.2">
      <c r="B1084" s="4">
        <f t="shared" si="32"/>
        <v>10.992000000000665</v>
      </c>
      <c r="C1084" s="4">
        <f t="shared" si="31"/>
        <v>6.0810914816884982E-4</v>
      </c>
    </row>
    <row r="1085" spans="2:3" x14ac:dyDescent="0.2">
      <c r="B1085" s="4">
        <f t="shared" si="32"/>
        <v>10.994000000000666</v>
      </c>
      <c r="C1085" s="4">
        <f t="shared" si="31"/>
        <v>5.8908965392858858E-4</v>
      </c>
    </row>
    <row r="1086" spans="2:3" x14ac:dyDescent="0.2">
      <c r="B1086" s="4">
        <f t="shared" si="32"/>
        <v>10.996000000000667</v>
      </c>
      <c r="C1086" s="4">
        <f t="shared" si="31"/>
        <v>5.7062850052100463E-4</v>
      </c>
    </row>
    <row r="1087" spans="2:3" x14ac:dyDescent="0.2">
      <c r="B1087" s="4">
        <f t="shared" si="32"/>
        <v>10.998000000000667</v>
      </c>
      <c r="C1087" s="4">
        <f t="shared" si="31"/>
        <v>5.5271051633931808E-4</v>
      </c>
    </row>
  </sheetData>
  <sheetProtection algorithmName="SHA-512" hashValue="37DdGbW3pQa3894vKS4B5HfYqteiiqhwAR0yCeoXv7LqhCiQGgpkgY5TVaAvuKO6DS9ZAr0x4kaqCeFuK+gFzQ==" saltValue="5Kfwgkd7Sh1d48GqGDRHbw==" spinCount="100000" sheet="1" formatCells="0"/>
  <mergeCells count="17">
    <mergeCell ref="A79:B79"/>
    <mergeCell ref="A81:B81"/>
    <mergeCell ref="A82:B82"/>
    <mergeCell ref="B86:C86"/>
    <mergeCell ref="E92:K92"/>
    <mergeCell ref="A78:B78"/>
    <mergeCell ref="E1:N1"/>
    <mergeCell ref="E2:G2"/>
    <mergeCell ref="J2:L2"/>
    <mergeCell ref="M2:N2"/>
    <mergeCell ref="E3:N25"/>
    <mergeCell ref="A13:D13"/>
    <mergeCell ref="C28:D28"/>
    <mergeCell ref="C29:D29"/>
    <mergeCell ref="C30:D30"/>
    <mergeCell ref="C31:D31"/>
    <mergeCell ref="C32:D32"/>
  </mergeCells>
  <conditionalFormatting sqref="D6">
    <cfRule type="cellIs" dxfId="6" priority="5" operator="between">
      <formula>$D$4</formula>
      <formula>$D$5</formula>
    </cfRule>
    <cfRule type="cellIs" dxfId="5" priority="6" operator="lessThan">
      <formula>$D$4</formula>
    </cfRule>
    <cfRule type="cellIs" dxfId="4" priority="7" operator="greaterThan">
      <formula>D$5</formula>
    </cfRule>
  </conditionalFormatting>
  <conditionalFormatting sqref="C11">
    <cfRule type="cellIs" dxfId="3" priority="4" operator="lessThan">
      <formula>4</formula>
    </cfRule>
    <cfRule type="cellIs" dxfId="2" priority="3" operator="greaterThanOrEqual">
      <formula>4</formula>
    </cfRule>
  </conditionalFormatting>
  <conditionalFormatting sqref="C12">
    <cfRule type="cellIs" dxfId="1" priority="2" operator="lessThan">
      <formula>1.333</formula>
    </cfRule>
    <cfRule type="cellIs" dxfId="0" priority="1" operator="greaterThanOrEqual">
      <formula>1.333</formula>
    </cfRule>
  </conditionalFormatting>
  <dataValidations count="1">
    <dataValidation type="list" allowBlank="1" showInputMessage="1" showErrorMessage="1" sqref="H2" xr:uid="{929E4B25-F4CA-4C90-A021-709640DFD23D}">
      <formula1>$R$2:$R$7</formula1>
    </dataValidation>
  </dataValidations>
  <pageMargins left="0.75" right="0.75" top="1" bottom="1" header="0.5" footer="0.5"/>
  <pageSetup scale="65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9</xdr:col>
                <xdr:colOff>247650</xdr:colOff>
                <xdr:row>78</xdr:row>
                <xdr:rowOff>28575</xdr:rowOff>
              </from>
              <to>
                <xdr:col>12</xdr:col>
                <xdr:colOff>381000</xdr:colOff>
                <xdr:row>82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B2C07CACFD6C4BAC6E85CF35BE7FB0" ma:contentTypeVersion="18" ma:contentTypeDescription="Create a new document." ma:contentTypeScope="" ma:versionID="9b5984c8743317a060e6e8d7f66ea674">
  <xsd:schema xmlns:xsd="http://www.w3.org/2001/XMLSchema" xmlns:xs="http://www.w3.org/2001/XMLSchema" xmlns:p="http://schemas.microsoft.com/office/2006/metadata/properties" xmlns:ns2="431d60b5-bc3f-4264-9286-e22c2945c1ae" xmlns:ns3="6de2c958-59a2-4e5f-8237-3461fd469209" targetNamespace="http://schemas.microsoft.com/office/2006/metadata/properties" ma:root="true" ma:fieldsID="fa156aa514b52acae059073e6f934de9" ns2:_="" ns3:_="">
    <xsd:import namespace="431d60b5-bc3f-4264-9286-e22c2945c1ae"/>
    <xsd:import namespace="6de2c958-59a2-4e5f-8237-3461fd4692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DateandTime" minOccurs="0"/>
                <xsd:element ref="ns2:Imag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d60b5-bc3f-4264-9286-e22c2945c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ateandTime" ma:index="17" nillable="true" ma:displayName="Date and Time" ma:format="DateTime" ma:internalName="DateandTime">
      <xsd:simpleType>
        <xsd:restriction base="dms:DateTime"/>
      </xsd:simpleType>
    </xsd:element>
    <xsd:element name="Image" ma:index="18" nillable="true" ma:displayName="Image" ma:format="Thumbnail" ma:internalName="Imag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fdc529c-f654-4511-b109-7eaba64943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2c958-59a2-4e5f-8237-3461fd46920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4f8ba4e-a110-4358-acde-8cfefa4f458d}" ma:internalName="TaxCatchAll" ma:showField="CatchAllData" ma:web="6de2c958-59a2-4e5f-8237-3461fd4692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6F613E-F3DB-4D28-977F-B553F8E3E540}"/>
</file>

<file path=customXml/itemProps2.xml><?xml version="1.0" encoding="utf-8"?>
<ds:datastoreItem xmlns:ds="http://schemas.openxmlformats.org/officeDocument/2006/customXml" ds:itemID="{49A6F1D2-2C59-41BA-930C-616EA18325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RISK</vt:lpstr>
      <vt:lpstr>RISK!Print_Area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Dilip Shah</dc:creator>
  <cp:lastModifiedBy>Dilip Shah</cp:lastModifiedBy>
  <dcterms:created xsi:type="dcterms:W3CDTF">2022-10-18T18:25:55Z</dcterms:created>
  <dcterms:modified xsi:type="dcterms:W3CDTF">2023-03-23T23:21:59Z</dcterms:modified>
</cp:coreProperties>
</file>